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<sst xmlns="http://schemas.openxmlformats.org/spreadsheetml/2006/main" count="151" uniqueCount="114">
  <si>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</si>
  <si>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</si>
  <si>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</si>
  <si>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</si>
  <si>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</si>
  <si>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</si>
  <si>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</si>
  <si>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</si>
  <si>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</si>
  <si>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</si>
  <si>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</si>
  <si>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(b)</t>
  </si>
  <si>
    <t>Investment income</t>
  </si>
  <si>
    <t>Depreciation and amortisation</t>
  </si>
  <si>
    <t>(d)</t>
  </si>
  <si>
    <t>Exceptional items</t>
  </si>
  <si>
    <t>(e)</t>
  </si>
  <si>
    <t>interests and extraordinary items</t>
  </si>
  <si>
    <t>(f)</t>
  </si>
  <si>
    <t>(g)</t>
  </si>
  <si>
    <t>(h)</t>
  </si>
  <si>
    <t>(j)</t>
  </si>
  <si>
    <t>members of the company</t>
  </si>
  <si>
    <t>(k)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</si>
  <si>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</si>
  <si>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</si>
  <si>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</si>
  <si>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</si>
  <si>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</si>
  <si>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</si>
  <si>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company</t>
  </si>
  <si>
    <t>deducting any provision for preference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</si>
  <si>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</si>
  <si>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</si>
  <si>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</si>
  <si>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</si>
  <si>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</si>
  <si>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</si>
  <si>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</si>
  <si>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</si>
  <si>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</si>
  <si>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</si>
  <si>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</si>
  <si>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</si>
  <si>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</si>
  <si>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</si>
  <si>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Cash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</si>
  <si>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</si>
  <si>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</si>
  <si>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</si>
  <si>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</si>
  <si>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</si>
  <si>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</si>
  <si>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</si>
  <si>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</si>
  <si>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</si>
  <si>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</si>
  <si>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</si>
  <si>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</si>
  <si>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(c)</t>
  </si>
  <si>
    <t>Development properties</t>
  </si>
  <si>
    <t>Deferred Taxation</t>
  </si>
  <si>
    <t>Proposed dividends</t>
  </si>
  <si>
    <t>INDIVIDUAL QUARTER</t>
  </si>
  <si>
    <t>(i)</t>
  </si>
  <si>
    <t xml:space="preserve">Net Current Assets </t>
  </si>
  <si>
    <t>Investments in Associated Company</t>
  </si>
  <si>
    <t>HEXZA CORPORATION BERHAD</t>
  </si>
  <si>
    <t>deducting minority interests</t>
  </si>
  <si>
    <t>Property, plant and equipment</t>
  </si>
  <si>
    <t>Inventories</t>
  </si>
  <si>
    <t>Trade Receivables</t>
  </si>
  <si>
    <t>Other receivables, deposits &amp; prepayment</t>
  </si>
  <si>
    <t>Trade payables</t>
  </si>
  <si>
    <t>Other payables</t>
  </si>
  <si>
    <t>Revenue</t>
  </si>
  <si>
    <t xml:space="preserve">Other income </t>
  </si>
  <si>
    <t>Profit/(loss) before finance cost,</t>
  </si>
  <si>
    <t>depreciation and amortisation,</t>
  </si>
  <si>
    <t>exceptional items, income tax, minority</t>
  </si>
  <si>
    <t>Finance cost</t>
  </si>
  <si>
    <t>Profit/(loss) before income tax, minority</t>
  </si>
  <si>
    <t>interests and extraordinary items.</t>
  </si>
  <si>
    <t xml:space="preserve">Share in profits and losses of associated </t>
  </si>
  <si>
    <t>Income tax</t>
  </si>
  <si>
    <t>Pre-acquisition profit/(loss), if applicable</t>
  </si>
  <si>
    <t>Net profit/(loss) from ordinary activities</t>
  </si>
  <si>
    <t>(m)</t>
  </si>
  <si>
    <t>Net profit/(loss) attributable to members</t>
  </si>
  <si>
    <t>of the company</t>
  </si>
  <si>
    <t>Earnings per share based on 2(m) above after</t>
  </si>
  <si>
    <t>Amount owing by associated company</t>
  </si>
  <si>
    <t>Goodwill on consolidation</t>
  </si>
  <si>
    <t>Retirement benefit</t>
  </si>
  <si>
    <t>Profit/(loss) after income tax before</t>
  </si>
  <si>
    <t>attributable to members of the company.</t>
  </si>
  <si>
    <t>dividends if any:-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</si>
  <si>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</si>
  <si>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</si>
  <si>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</si>
  <si>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</si>
  <si>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</si>
  <si>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</si>
  <si>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</si>
  <si>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</si>
  <si>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</si>
  <si>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-</t>
  </si>
  <si>
    <t>10.</t>
  </si>
  <si>
    <t>11.</t>
  </si>
  <si>
    <t>12.</t>
  </si>
  <si>
    <t>13.</t>
  </si>
  <si>
    <t>14.</t>
  </si>
  <si>
    <t>Net tangible assets per share (RM)</t>
  </si>
  <si>
    <t>Quarterly report on consolidated results for the second quarter ended 31 July 2001.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</si>
</sst>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4"/>
  <sheetViews>
    <sheetView workbookViewId="0" topLeftCell="B7">
      <pane xSplit="4" ySplit="5" topLeftCell="F61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F68" sqref="F68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3" width="4.28125" style="1" bestFit="1" customWidth="1"/>
    <col min="4" max="4" width="3.28125" style="1" customWidth="1"/>
    <col min="5" max="5" width="38.7109375" style="1" customWidth="1"/>
    <col min="6" max="6" width="13.28125" style="8" bestFit="1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113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9" t="s">
        <v>63</v>
      </c>
      <c r="G7" s="29"/>
      <c r="H7" s="29"/>
      <c r="J7" s="28" t="s">
        <v>3</v>
      </c>
      <c r="K7" s="28"/>
      <c r="L7" s="28"/>
    </row>
    <row r="8" spans="6:12" ht="15">
      <c r="F8" s="15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5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5" t="s">
        <v>39</v>
      </c>
      <c r="G10" s="5"/>
      <c r="H10" s="5" t="s">
        <v>39</v>
      </c>
      <c r="J10" s="5" t="s">
        <v>9</v>
      </c>
      <c r="K10" s="5"/>
      <c r="L10" s="5" t="s">
        <v>8</v>
      </c>
    </row>
    <row r="11" spans="6:12" ht="15">
      <c r="F11" s="4">
        <v>37103</v>
      </c>
      <c r="G11" s="4"/>
      <c r="H11" s="4">
        <v>36738</v>
      </c>
      <c r="J11" s="4">
        <f>+F11</f>
        <v>37103</v>
      </c>
      <c r="K11" s="4"/>
      <c r="L11" s="4">
        <f>+H11</f>
        <v>36738</v>
      </c>
    </row>
    <row r="12" spans="6:12" ht="15">
      <c r="F12" s="14" t="s">
        <v>40</v>
      </c>
      <c r="G12" s="4"/>
      <c r="H12" s="4" t="s">
        <v>40</v>
      </c>
      <c r="J12" s="4" t="s">
        <v>40</v>
      </c>
      <c r="K12" s="4"/>
      <c r="L12" s="4" t="s">
        <v>40</v>
      </c>
    </row>
    <row r="14" spans="2:12" ht="15" thickBot="1">
      <c r="B14" s="6">
        <v>1</v>
      </c>
      <c r="C14" s="6" t="s">
        <v>10</v>
      </c>
      <c r="D14" s="1" t="s">
        <v>75</v>
      </c>
      <c r="F14" s="13">
        <v>28296</v>
      </c>
      <c r="H14" s="19">
        <v>31453</v>
      </c>
      <c r="J14" s="13">
        <v>56770</v>
      </c>
      <c r="L14" s="13">
        <v>60608</v>
      </c>
    </row>
    <row r="15" spans="8:12" ht="15" thickTop="1">
      <c r="H15" s="20"/>
      <c r="J15" s="8"/>
      <c r="L15" s="8"/>
    </row>
    <row r="16" spans="3:12" ht="15" thickBot="1">
      <c r="C16" s="7" t="s">
        <v>11</v>
      </c>
      <c r="D16" s="7" t="s">
        <v>12</v>
      </c>
      <c r="F16" s="13">
        <v>481</v>
      </c>
      <c r="H16" s="19">
        <v>473</v>
      </c>
      <c r="J16" s="13">
        <v>496</v>
      </c>
      <c r="L16" s="13">
        <v>483</v>
      </c>
    </row>
    <row r="17" spans="8:12" ht="15" thickTop="1">
      <c r="H17" s="20"/>
      <c r="J17" s="8"/>
      <c r="L17" s="8"/>
    </row>
    <row r="18" spans="3:12" ht="15" thickBot="1">
      <c r="C18" s="1" t="s">
        <v>59</v>
      </c>
      <c r="D18" s="1" t="s">
        <v>76</v>
      </c>
      <c r="F18" s="13">
        <v>211</v>
      </c>
      <c r="H18" s="19">
        <v>258</v>
      </c>
      <c r="J18" s="13">
        <v>358</v>
      </c>
      <c r="L18" s="13">
        <v>453</v>
      </c>
    </row>
    <row r="19" spans="8:12" ht="15" thickTop="1">
      <c r="H19" s="21"/>
      <c r="J19" s="8"/>
      <c r="L19" s="8"/>
    </row>
    <row r="20" spans="2:12" ht="14.25">
      <c r="B20" s="1">
        <v>2</v>
      </c>
      <c r="C20" s="1" t="s">
        <v>10</v>
      </c>
      <c r="D20" s="1" t="s">
        <v>77</v>
      </c>
      <c r="H20" s="21"/>
      <c r="J20" s="8"/>
      <c r="L20" s="8"/>
    </row>
    <row r="21" spans="4:12" ht="14.25">
      <c r="D21" s="1" t="s">
        <v>78</v>
      </c>
      <c r="H21" s="21"/>
      <c r="J21" s="8"/>
      <c r="L21" s="8"/>
    </row>
    <row r="22" spans="4:12" ht="14.25">
      <c r="D22" s="1" t="s">
        <v>79</v>
      </c>
      <c r="H22" s="21"/>
      <c r="J22" s="8"/>
      <c r="L22" s="8"/>
    </row>
    <row r="23" spans="4:12" ht="14.25">
      <c r="D23" s="1" t="s">
        <v>17</v>
      </c>
      <c r="F23" s="8">
        <v>4006</v>
      </c>
      <c r="H23" s="8">
        <v>5828</v>
      </c>
      <c r="J23" s="8">
        <f>J32-J27-J25-J29</f>
        <v>7097</v>
      </c>
      <c r="L23" s="8">
        <v>11033</v>
      </c>
    </row>
    <row r="24" spans="8:12" ht="14.25">
      <c r="H24" s="8"/>
      <c r="J24" s="8"/>
      <c r="L24" s="8"/>
    </row>
    <row r="25" spans="3:12" ht="14.25">
      <c r="C25" s="1" t="s">
        <v>11</v>
      </c>
      <c r="D25" s="1" t="s">
        <v>80</v>
      </c>
      <c r="F25" s="8">
        <v>-180</v>
      </c>
      <c r="H25" s="8">
        <v>-513</v>
      </c>
      <c r="J25" s="8">
        <v>-363</v>
      </c>
      <c r="L25" s="8">
        <v>-700</v>
      </c>
    </row>
    <row r="26" spans="8:12" ht="14.25">
      <c r="H26" s="8"/>
      <c r="J26" s="8"/>
      <c r="L26" s="8"/>
    </row>
    <row r="27" spans="3:12" ht="14.25">
      <c r="C27" s="1" t="s">
        <v>59</v>
      </c>
      <c r="D27" s="1" t="s">
        <v>13</v>
      </c>
      <c r="F27" s="8">
        <v>-1202</v>
      </c>
      <c r="H27" s="8">
        <v>-1151</v>
      </c>
      <c r="J27" s="8">
        <v>-2351</v>
      </c>
      <c r="L27" s="8">
        <v>-2271</v>
      </c>
    </row>
    <row r="28" spans="8:12" ht="14.25">
      <c r="H28" s="8"/>
      <c r="J28" s="8"/>
      <c r="L28" s="8"/>
    </row>
    <row r="29" spans="3:12" ht="14.25">
      <c r="C29" s="1" t="s">
        <v>14</v>
      </c>
      <c r="D29" s="1" t="s">
        <v>15</v>
      </c>
      <c r="F29" s="8">
        <v>0</v>
      </c>
      <c r="H29" s="8">
        <v>0</v>
      </c>
      <c r="J29" s="8">
        <v>0</v>
      </c>
      <c r="L29" s="8">
        <v>0</v>
      </c>
    </row>
    <row r="30" spans="6:12" ht="14.25">
      <c r="F30" s="9"/>
      <c r="H30" s="9"/>
      <c r="J30" s="9"/>
      <c r="L30" s="9"/>
    </row>
    <row r="31" spans="3:12" ht="14.25">
      <c r="C31" s="1" t="s">
        <v>16</v>
      </c>
      <c r="D31" s="1" t="s">
        <v>81</v>
      </c>
      <c r="H31" s="8"/>
      <c r="J31" s="8"/>
      <c r="L31" s="8"/>
    </row>
    <row r="32" spans="4:12" ht="14.25">
      <c r="D32" s="1" t="s">
        <v>82</v>
      </c>
      <c r="F32" s="8">
        <f>+F23+F25+F27+F29</f>
        <v>2624</v>
      </c>
      <c r="H32" s="8">
        <f>+H23+H25+H27+H29</f>
        <v>4164</v>
      </c>
      <c r="J32" s="8">
        <v>4383</v>
      </c>
      <c r="L32" s="8">
        <f>+L23+L25+L27+L29</f>
        <v>8062</v>
      </c>
    </row>
    <row r="33" spans="8:12" ht="14.25">
      <c r="H33" s="8"/>
      <c r="J33" s="8"/>
      <c r="L33" s="8"/>
    </row>
    <row r="34" spans="3:12" ht="14.25">
      <c r="C34" s="1" t="s">
        <v>18</v>
      </c>
      <c r="D34" s="1" t="s">
        <v>83</v>
      </c>
      <c r="H34" s="8"/>
      <c r="J34" s="8"/>
      <c r="L34" s="8"/>
    </row>
    <row r="35" spans="4:12" ht="14.25">
      <c r="D35" s="1" t="s">
        <v>30</v>
      </c>
      <c r="F35" s="8">
        <v>403</v>
      </c>
      <c r="H35" s="8">
        <v>434</v>
      </c>
      <c r="J35" s="8">
        <v>637</v>
      </c>
      <c r="L35" s="8">
        <v>1301</v>
      </c>
    </row>
    <row r="36" spans="6:12" ht="14.25">
      <c r="F36" s="9"/>
      <c r="H36" s="9"/>
      <c r="J36" s="9"/>
      <c r="L36" s="9"/>
    </row>
    <row r="37" spans="3:12" ht="14.25">
      <c r="C37" s="1" t="s">
        <v>19</v>
      </c>
      <c r="D37" s="1" t="s">
        <v>81</v>
      </c>
      <c r="F37" s="12"/>
      <c r="H37" s="12"/>
      <c r="J37" s="12"/>
      <c r="L37" s="12"/>
    </row>
    <row r="38" spans="4:12" ht="14.25">
      <c r="D38" s="1" t="s">
        <v>17</v>
      </c>
      <c r="F38" s="8">
        <f>+F32+F35</f>
        <v>3027</v>
      </c>
      <c r="H38" s="8">
        <f>+H32+H35</f>
        <v>4598</v>
      </c>
      <c r="J38" s="8">
        <f>+J32+J35</f>
        <v>5020</v>
      </c>
      <c r="L38" s="8">
        <f>+L32+L35</f>
        <v>9363</v>
      </c>
    </row>
    <row r="39" spans="8:12" ht="14.25">
      <c r="H39" s="8"/>
      <c r="J39" s="8"/>
      <c r="L39" s="8"/>
    </row>
    <row r="40" spans="3:12" ht="14.25">
      <c r="C40" s="1" t="s">
        <v>20</v>
      </c>
      <c r="D40" s="1" t="s">
        <v>84</v>
      </c>
      <c r="F40" s="8">
        <v>-701</v>
      </c>
      <c r="H40" s="8">
        <v>-449</v>
      </c>
      <c r="J40" s="8">
        <v>-1155</v>
      </c>
      <c r="L40" s="8">
        <v>-950</v>
      </c>
    </row>
    <row r="41" spans="6:12" ht="14.25">
      <c r="F41" s="9"/>
      <c r="H41" s="9"/>
      <c r="J41" s="9"/>
      <c r="L41" s="9"/>
    </row>
    <row r="42" spans="3:12" ht="14.25">
      <c r="C42" s="1" t="s">
        <v>64</v>
      </c>
      <c r="D42" s="1" t="s">
        <v>64</v>
      </c>
      <c r="E42" s="1" t="s">
        <v>94</v>
      </c>
      <c r="F42" s="12"/>
      <c r="H42" s="12"/>
      <c r="J42" s="12"/>
      <c r="L42" s="8"/>
    </row>
    <row r="43" spans="5:12" ht="14.25">
      <c r="E43" s="1" t="s">
        <v>68</v>
      </c>
      <c r="F43" s="8">
        <f>+F38+F40</f>
        <v>2326</v>
      </c>
      <c r="H43" s="8">
        <f>+H38+H40</f>
        <v>4149</v>
      </c>
      <c r="J43" s="8">
        <f>+J38+J40</f>
        <v>3865</v>
      </c>
      <c r="L43" s="8">
        <f>+L38+L40</f>
        <v>8413</v>
      </c>
    </row>
    <row r="44" spans="8:12" ht="14.25">
      <c r="H44" s="8"/>
      <c r="J44" s="8"/>
      <c r="L44" s="8"/>
    </row>
    <row r="45" spans="4:12" ht="14.25">
      <c r="D45" s="1" t="s">
        <v>25</v>
      </c>
      <c r="E45" s="1" t="s">
        <v>24</v>
      </c>
      <c r="F45" s="8">
        <v>-117</v>
      </c>
      <c r="H45" s="8">
        <v>1008</v>
      </c>
      <c r="J45" s="8">
        <v>335</v>
      </c>
      <c r="L45" s="8">
        <v>2027</v>
      </c>
    </row>
    <row r="46" spans="8:12" ht="14.25">
      <c r="H46" s="8"/>
      <c r="J46" s="8"/>
      <c r="L46" s="8"/>
    </row>
    <row r="47" spans="3:12" ht="14.25">
      <c r="C47" s="1" t="s">
        <v>21</v>
      </c>
      <c r="D47" s="1" t="s">
        <v>85</v>
      </c>
      <c r="F47" s="8">
        <v>385</v>
      </c>
      <c r="H47" s="8">
        <v>0</v>
      </c>
      <c r="J47" s="8">
        <v>385</v>
      </c>
      <c r="L47" s="8">
        <v>0</v>
      </c>
    </row>
    <row r="48" spans="6:12" ht="14.25">
      <c r="F48" s="9"/>
      <c r="H48" s="9"/>
      <c r="J48" s="9"/>
      <c r="L48" s="9"/>
    </row>
    <row r="49" spans="3:12" ht="14.25">
      <c r="C49" s="1" t="s">
        <v>23</v>
      </c>
      <c r="D49" s="1" t="s">
        <v>86</v>
      </c>
      <c r="F49" s="12"/>
      <c r="H49" s="12"/>
      <c r="J49" s="12"/>
      <c r="L49" s="8"/>
    </row>
    <row r="50" spans="4:12" ht="14.25">
      <c r="D50" s="1" t="s">
        <v>95</v>
      </c>
      <c r="F50" s="8">
        <f>+F43-F45-F47</f>
        <v>2058</v>
      </c>
      <c r="H50" s="8">
        <f>+H43-H45</f>
        <v>3141</v>
      </c>
      <c r="J50" s="8">
        <f>+J43-J45-J47</f>
        <v>3145</v>
      </c>
      <c r="L50" s="8">
        <f>+L43-L45</f>
        <v>6386</v>
      </c>
    </row>
    <row r="51" spans="8:12" ht="14.25">
      <c r="H51" s="8"/>
      <c r="J51" s="8"/>
      <c r="L51" s="8"/>
    </row>
    <row r="52" spans="3:12" ht="14.25">
      <c r="C52" s="1" t="s">
        <v>29</v>
      </c>
      <c r="D52" s="1" t="s">
        <v>64</v>
      </c>
      <c r="E52" s="1" t="s">
        <v>26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25</v>
      </c>
      <c r="E53" s="1" t="s">
        <v>24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27</v>
      </c>
      <c r="E54" s="1" t="s">
        <v>28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22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87</v>
      </c>
      <c r="D57" s="1" t="s">
        <v>88</v>
      </c>
      <c r="H57" s="8"/>
      <c r="J57" s="8"/>
      <c r="L57" s="8"/>
    </row>
    <row r="58" spans="4:12" ht="15" thickBot="1">
      <c r="D58" s="1" t="s">
        <v>89</v>
      </c>
      <c r="F58" s="13">
        <f>SUM(F50:F56)</f>
        <v>2058</v>
      </c>
      <c r="H58" s="13">
        <f>SUM(H50:H56)</f>
        <v>3141</v>
      </c>
      <c r="J58" s="13">
        <f>SUM(J50:J56)</f>
        <v>3145</v>
      </c>
      <c r="L58" s="13">
        <f>SUM(L50:L56)</f>
        <v>6386</v>
      </c>
    </row>
    <row r="59" spans="8:12" ht="15" thickTop="1">
      <c r="H59" s="8"/>
      <c r="J59" s="8"/>
      <c r="L59" s="8"/>
    </row>
    <row r="60" spans="2:12" ht="14.25">
      <c r="B60" s="1">
        <v>3</v>
      </c>
      <c r="C60" s="1" t="s">
        <v>90</v>
      </c>
      <c r="H60" s="8"/>
      <c r="J60" s="8"/>
      <c r="L60" s="8"/>
    </row>
    <row r="61" spans="3:12" ht="14.25">
      <c r="C61" s="1" t="s">
        <v>31</v>
      </c>
      <c r="H61" s="8"/>
      <c r="J61" s="8"/>
      <c r="L61" s="8"/>
    </row>
    <row r="62" spans="3:12" ht="14.25">
      <c r="C62" s="1" t="s">
        <v>96</v>
      </c>
      <c r="H62" s="8"/>
      <c r="J62" s="8"/>
      <c r="L62" s="8"/>
    </row>
    <row r="63" spans="8:12" ht="14.25">
      <c r="H63" s="8"/>
      <c r="J63" s="8"/>
      <c r="L63" s="8"/>
    </row>
    <row r="64" spans="3:12" ht="14.25">
      <c r="C64" s="1" t="s">
        <v>10</v>
      </c>
      <c r="D64" s="1" t="s">
        <v>32</v>
      </c>
      <c r="H64" s="8"/>
      <c r="J64" s="8"/>
      <c r="L64" s="8"/>
    </row>
    <row r="65" spans="4:12" ht="14.25">
      <c r="D65" s="1" t="s">
        <v>35</v>
      </c>
      <c r="F65" s="24">
        <f>+F58/(127445)*100+0.01</f>
        <v>1.6248142335909606</v>
      </c>
      <c r="H65" s="24">
        <v>2.5</v>
      </c>
      <c r="J65" s="24">
        <v>2.47</v>
      </c>
      <c r="L65" s="24">
        <v>5</v>
      </c>
    </row>
    <row r="66" spans="8:12" ht="14.25">
      <c r="H66" s="21"/>
      <c r="L66" s="16"/>
    </row>
    <row r="67" spans="3:12" ht="14.25">
      <c r="C67" s="1" t="s">
        <v>11</v>
      </c>
      <c r="D67" s="1" t="s">
        <v>33</v>
      </c>
      <c r="H67" s="21"/>
      <c r="L67" s="8"/>
    </row>
    <row r="68" spans="4:12" ht="14.25">
      <c r="D68" s="1" t="s">
        <v>34</v>
      </c>
      <c r="F68" s="24">
        <f>+F58/128582*100</f>
        <v>1.6005350671167036</v>
      </c>
      <c r="H68" s="24">
        <v>2.4</v>
      </c>
      <c r="J68" s="25">
        <v>2.45</v>
      </c>
      <c r="L68" s="25">
        <v>4.8</v>
      </c>
    </row>
    <row r="69" spans="8:12" ht="14.25">
      <c r="H69" s="21"/>
      <c r="L69" s="8"/>
    </row>
    <row r="70" spans="4:12" ht="14.25">
      <c r="D70" s="23"/>
      <c r="E70" s="22"/>
      <c r="H70" s="21"/>
      <c r="L70" s="8"/>
    </row>
    <row r="71" spans="8:12" ht="14.25">
      <c r="H71" s="21"/>
      <c r="J71" s="21"/>
      <c r="L71" s="8"/>
    </row>
    <row r="72" spans="8:12" ht="14.25">
      <c r="H72" s="21"/>
      <c r="L72" s="8"/>
    </row>
    <row r="73" spans="8:12" ht="14.25">
      <c r="H73" s="21"/>
      <c r="L73" s="8"/>
    </row>
    <row r="74" spans="8:12" ht="14.25">
      <c r="H74" s="21"/>
      <c r="L74" s="8"/>
    </row>
    <row r="75" spans="8:12" ht="14.25">
      <c r="H75" s="21"/>
      <c r="L75" s="8"/>
    </row>
    <row r="76" spans="8:12" ht="14.25">
      <c r="H76" s="21"/>
      <c r="L76" s="8"/>
    </row>
    <row r="77" spans="8:12" ht="14.25">
      <c r="H77" s="21"/>
      <c r="L77" s="8"/>
    </row>
    <row r="78" spans="8:12" ht="14.25">
      <c r="H78" s="21"/>
      <c r="L78" s="8"/>
    </row>
    <row r="79" spans="8:12" ht="14.25">
      <c r="H79" s="21"/>
      <c r="L79" s="8"/>
    </row>
    <row r="80" spans="8:12" ht="14.25">
      <c r="H80" s="21"/>
      <c r="L80" s="8"/>
    </row>
    <row r="81" spans="8:12" ht="14.25">
      <c r="H81" s="21"/>
      <c r="L81" s="8"/>
    </row>
    <row r="82" spans="8:12" ht="14.25">
      <c r="H82" s="21"/>
      <c r="L82" s="8"/>
    </row>
    <row r="83" spans="8:12" ht="14.25">
      <c r="H83" s="21"/>
      <c r="L83" s="8"/>
    </row>
    <row r="84" spans="8:12" ht="14.25">
      <c r="H84" s="21"/>
      <c r="L84" s="8"/>
    </row>
    <row r="85" spans="8:12" ht="14.25">
      <c r="H85" s="21"/>
      <c r="L85" s="8"/>
    </row>
    <row r="86" spans="8:12" ht="14.25">
      <c r="H86" s="21"/>
      <c r="L86" s="8"/>
    </row>
    <row r="87" spans="8:12" ht="14.25">
      <c r="H87" s="21"/>
      <c r="L87" s="8"/>
    </row>
    <row r="88" spans="8:12" ht="14.25">
      <c r="H88" s="21"/>
      <c r="L88" s="8"/>
    </row>
    <row r="89" spans="8:12" ht="14.25">
      <c r="H89" s="21"/>
      <c r="L89" s="8"/>
    </row>
    <row r="90" spans="8:12" ht="14.25">
      <c r="H90" s="21"/>
      <c r="L90" s="8"/>
    </row>
    <row r="91" spans="8:12" ht="14.25">
      <c r="H91" s="21"/>
      <c r="L91" s="8"/>
    </row>
    <row r="92" spans="8:12" ht="14.25">
      <c r="H92" s="21"/>
      <c r="L92" s="8"/>
    </row>
    <row r="93" spans="8:12" ht="14.25">
      <c r="H93" s="21"/>
      <c r="L93" s="8"/>
    </row>
    <row r="94" spans="8:12" ht="14.25">
      <c r="H94" s="21"/>
      <c r="L94" s="8"/>
    </row>
    <row r="95" spans="8:12" ht="14.25">
      <c r="H95" s="21"/>
      <c r="L95" s="8"/>
    </row>
    <row r="96" spans="8:12" ht="14.25">
      <c r="H96" s="21"/>
      <c r="L96" s="8"/>
    </row>
    <row r="97" spans="8:12" ht="14.25">
      <c r="H97" s="21"/>
      <c r="L97" s="8"/>
    </row>
    <row r="98" spans="8:12" ht="14.25">
      <c r="H98" s="21"/>
      <c r="L98" s="8"/>
    </row>
    <row r="99" spans="8:12" ht="14.25">
      <c r="H99" s="21"/>
      <c r="L99" s="8"/>
    </row>
    <row r="100" spans="8:12" ht="14.25">
      <c r="H100" s="21"/>
      <c r="L100" s="8"/>
    </row>
    <row r="101" spans="8:12" ht="14.25">
      <c r="H101" s="21"/>
      <c r="L101" s="8"/>
    </row>
    <row r="102" spans="8:12" ht="14.25">
      <c r="H102" s="21"/>
      <c r="L102" s="8"/>
    </row>
    <row r="103" spans="8:12" ht="14.25">
      <c r="H103" s="21"/>
      <c r="L103" s="8"/>
    </row>
    <row r="104" spans="8:12" ht="14.25">
      <c r="H104" s="21"/>
      <c r="L104" s="8"/>
    </row>
    <row r="105" spans="8:12" ht="14.25">
      <c r="H105" s="21"/>
      <c r="L105" s="8"/>
    </row>
    <row r="106" spans="8:12" ht="14.25">
      <c r="H106" s="21"/>
      <c r="L106" s="8"/>
    </row>
    <row r="107" spans="8:12" ht="14.25">
      <c r="H107" s="21"/>
      <c r="L107" s="8"/>
    </row>
    <row r="108" spans="8:12" ht="14.25">
      <c r="H108" s="21"/>
      <c r="L108" s="8"/>
    </row>
    <row r="109" spans="8:12" ht="14.25">
      <c r="H109" s="21"/>
      <c r="L109" s="8"/>
    </row>
    <row r="110" spans="8:12" ht="14.25">
      <c r="H110" s="21"/>
      <c r="L110" s="8"/>
    </row>
    <row r="111" spans="8:12" ht="14.25">
      <c r="H111" s="21"/>
      <c r="L111" s="8"/>
    </row>
    <row r="112" spans="8:12" ht="14.25">
      <c r="H112" s="21"/>
      <c r="L112" s="8"/>
    </row>
    <row r="113" spans="8:12" ht="14.25">
      <c r="H113" s="21"/>
      <c r="L113" s="8"/>
    </row>
    <row r="114" spans="8:12" ht="14.25">
      <c r="H114" s="21"/>
      <c r="L114" s="8"/>
    </row>
    <row r="115" spans="8:12" ht="14.25">
      <c r="H115" s="21"/>
      <c r="L115" s="8"/>
    </row>
    <row r="116" spans="8:12" ht="14.25">
      <c r="H116" s="21"/>
      <c r="L116" s="8"/>
    </row>
    <row r="117" spans="8:12" ht="14.25">
      <c r="H117" s="21"/>
      <c r="L117" s="8"/>
    </row>
    <row r="118" spans="8:12" ht="14.25">
      <c r="H118" s="21"/>
      <c r="L118" s="8"/>
    </row>
    <row r="119" spans="8:12" ht="14.25">
      <c r="H119" s="21"/>
      <c r="L119" s="8"/>
    </row>
    <row r="120" spans="8:12" ht="14.25">
      <c r="H120" s="21"/>
      <c r="L120" s="8"/>
    </row>
    <row r="121" spans="8:12" ht="14.25">
      <c r="H121" s="21"/>
      <c r="L121" s="8"/>
    </row>
    <row r="122" spans="8:12" ht="14.25">
      <c r="H122" s="21"/>
      <c r="L122" s="8"/>
    </row>
    <row r="123" spans="8:12" ht="14.25">
      <c r="H123" s="21"/>
      <c r="L123" s="8"/>
    </row>
    <row r="124" spans="8:12" ht="14.25">
      <c r="H124" s="21"/>
      <c r="L124" s="8"/>
    </row>
    <row r="125" spans="8:12" ht="14.25">
      <c r="H125" s="21"/>
      <c r="L125" s="8"/>
    </row>
    <row r="126" spans="8:12" ht="14.25">
      <c r="H126" s="21"/>
      <c r="L126" s="8"/>
    </row>
    <row r="127" spans="8:12" ht="14.25">
      <c r="H127" s="21"/>
      <c r="L127" s="8"/>
    </row>
    <row r="128" spans="8:12" ht="14.25">
      <c r="H128" s="21"/>
      <c r="L128" s="8"/>
    </row>
    <row r="129" spans="8:12" ht="14.25">
      <c r="H129" s="21"/>
      <c r="L129" s="8"/>
    </row>
    <row r="130" spans="8:12" ht="14.25">
      <c r="H130" s="21"/>
      <c r="L130" s="8"/>
    </row>
    <row r="131" spans="8:12" ht="14.25">
      <c r="H131" s="21"/>
      <c r="L131" s="8"/>
    </row>
    <row r="132" spans="8:12" ht="14.25">
      <c r="H132" s="21"/>
      <c r="L132" s="8"/>
    </row>
    <row r="133" spans="8:12" ht="14.25">
      <c r="H133" s="21"/>
      <c r="L133" s="8"/>
    </row>
    <row r="134" spans="8:12" ht="14.25">
      <c r="H134" s="21"/>
      <c r="L134" s="8"/>
    </row>
    <row r="135" spans="8:12" ht="14.25">
      <c r="H135" s="21"/>
      <c r="L135" s="8"/>
    </row>
    <row r="136" spans="8:12" ht="14.25">
      <c r="H136" s="21"/>
      <c r="L136" s="8"/>
    </row>
    <row r="137" spans="8:12" ht="14.25">
      <c r="H137" s="21"/>
      <c r="L137" s="8"/>
    </row>
    <row r="138" spans="8:12" ht="14.25">
      <c r="H138" s="21"/>
      <c r="L138" s="8"/>
    </row>
    <row r="139" spans="8:12" ht="14.25">
      <c r="H139" s="21"/>
      <c r="L139" s="8"/>
    </row>
    <row r="140" spans="8:12" ht="14.25">
      <c r="H140" s="21"/>
      <c r="L140" s="8"/>
    </row>
    <row r="141" spans="8:12" ht="14.25">
      <c r="H141" s="21"/>
      <c r="L141" s="8"/>
    </row>
    <row r="142" spans="8:12" ht="14.25">
      <c r="H142" s="21"/>
      <c r="L142" s="8"/>
    </row>
    <row r="143" spans="8:12" ht="14.25">
      <c r="H143" s="21"/>
      <c r="L143" s="8"/>
    </row>
    <row r="144" spans="8:12" ht="14.25">
      <c r="H144" s="21"/>
      <c r="L144" s="8"/>
    </row>
    <row r="145" spans="8:12" ht="14.25">
      <c r="H145" s="21"/>
      <c r="L145" s="8"/>
    </row>
    <row r="146" spans="8:12" ht="14.25">
      <c r="H146" s="21"/>
      <c r="L146" s="8"/>
    </row>
    <row r="147" spans="8:12" ht="14.25">
      <c r="H147" s="21"/>
      <c r="L147" s="8"/>
    </row>
    <row r="148" spans="8:12" ht="14.25">
      <c r="H148" s="21"/>
      <c r="L148" s="8"/>
    </row>
    <row r="149" spans="8:12" ht="14.25">
      <c r="H149" s="21"/>
      <c r="L149" s="8"/>
    </row>
    <row r="150" spans="8:12" ht="14.25">
      <c r="H150" s="21"/>
      <c r="L150" s="8"/>
    </row>
    <row r="151" spans="8:12" ht="14.25">
      <c r="H151" s="21"/>
      <c r="L151" s="8"/>
    </row>
    <row r="152" spans="8:12" ht="14.25">
      <c r="H152" s="21"/>
      <c r="L152" s="8"/>
    </row>
    <row r="153" spans="8:12" ht="14.25">
      <c r="H153" s="21"/>
      <c r="L153" s="8"/>
    </row>
    <row r="154" spans="8:12" ht="14.25">
      <c r="H154" s="21"/>
      <c r="L154" s="8"/>
    </row>
    <row r="155" spans="8:12" ht="14.25">
      <c r="H155" s="21"/>
      <c r="L155" s="8"/>
    </row>
    <row r="156" spans="8:12" ht="14.25">
      <c r="H156" s="21"/>
      <c r="L156" s="8"/>
    </row>
    <row r="157" spans="8:12" ht="14.25">
      <c r="H157" s="21"/>
      <c r="L157" s="8"/>
    </row>
    <row r="158" spans="8:12" ht="14.25">
      <c r="H158" s="21"/>
      <c r="L158" s="8"/>
    </row>
    <row r="159" spans="8:12" ht="14.25">
      <c r="H159" s="21"/>
      <c r="L159" s="8"/>
    </row>
    <row r="160" spans="8:12" ht="14.25">
      <c r="H160" s="21"/>
      <c r="L160" s="8"/>
    </row>
    <row r="161" spans="8:12" ht="14.25">
      <c r="H161" s="21"/>
      <c r="L161" s="8"/>
    </row>
    <row r="162" spans="8:12" ht="14.25">
      <c r="H162" s="21"/>
      <c r="L162" s="8"/>
    </row>
    <row r="163" spans="8:12" ht="14.25">
      <c r="H163" s="21"/>
      <c r="L163" s="8"/>
    </row>
    <row r="164" spans="8:12" ht="14.25">
      <c r="H164" s="21"/>
      <c r="L164" s="8"/>
    </row>
    <row r="165" spans="8:12" ht="14.25">
      <c r="H165" s="21"/>
      <c r="L165" s="8"/>
    </row>
    <row r="166" spans="8:12" ht="14.25">
      <c r="H166" s="21"/>
      <c r="L166" s="8"/>
    </row>
    <row r="167" spans="8:12" ht="14.25">
      <c r="H167" s="21"/>
      <c r="L167" s="8"/>
    </row>
    <row r="168" spans="8:12" ht="14.25">
      <c r="H168" s="21"/>
      <c r="L168" s="8"/>
    </row>
    <row r="169" spans="8:12" ht="14.25">
      <c r="H169" s="21"/>
      <c r="L169" s="8"/>
    </row>
    <row r="170" spans="8:12" ht="14.25">
      <c r="H170" s="21"/>
      <c r="L170" s="8"/>
    </row>
    <row r="171" spans="8:12" ht="14.25">
      <c r="H171" s="21"/>
      <c r="L171" s="8"/>
    </row>
    <row r="172" spans="8:12" ht="14.25">
      <c r="H172" s="21"/>
      <c r="L172" s="8"/>
    </row>
    <row r="173" spans="8:12" ht="14.25">
      <c r="H173" s="21"/>
      <c r="L173" s="8"/>
    </row>
    <row r="174" spans="8:12" ht="14.25">
      <c r="H174" s="21"/>
      <c r="L174" s="8"/>
    </row>
    <row r="175" spans="8:12" ht="14.25">
      <c r="H175" s="21"/>
      <c r="L175" s="8"/>
    </row>
    <row r="176" spans="8:12" ht="14.25">
      <c r="H176" s="21"/>
      <c r="L176" s="8"/>
    </row>
    <row r="177" spans="8:12" ht="14.25">
      <c r="H177" s="21"/>
      <c r="L177" s="8"/>
    </row>
    <row r="178" spans="8:12" ht="14.25">
      <c r="H178" s="21"/>
      <c r="L178" s="8"/>
    </row>
    <row r="179" spans="8:12" ht="14.25">
      <c r="H179" s="21"/>
      <c r="L179" s="8"/>
    </row>
    <row r="180" spans="8:12" ht="14.25">
      <c r="H180" s="21"/>
      <c r="L180" s="8"/>
    </row>
    <row r="181" spans="8:12" ht="14.25">
      <c r="H181" s="21"/>
      <c r="L181" s="8"/>
    </row>
    <row r="182" spans="8:12" ht="14.25">
      <c r="H182" s="21"/>
      <c r="L182" s="8"/>
    </row>
    <row r="183" spans="8:12" ht="14.25">
      <c r="H183" s="21"/>
      <c r="L183" s="8"/>
    </row>
    <row r="184" spans="8:12" ht="14.25">
      <c r="H184" s="21"/>
      <c r="L184" s="8"/>
    </row>
    <row r="185" spans="8:12" ht="14.25">
      <c r="H185" s="21"/>
      <c r="L185" s="8"/>
    </row>
    <row r="186" spans="8:12" ht="14.25">
      <c r="H186" s="21"/>
      <c r="L186" s="8"/>
    </row>
    <row r="187" spans="8:12" ht="14.25">
      <c r="H187" s="21"/>
      <c r="L187" s="8"/>
    </row>
    <row r="188" spans="8:12" ht="14.25">
      <c r="H188" s="21"/>
      <c r="L188" s="8"/>
    </row>
    <row r="189" spans="8:12" ht="14.25">
      <c r="H189" s="21"/>
      <c r="L189" s="8"/>
    </row>
    <row r="190" spans="8:12" ht="14.25">
      <c r="H190" s="21"/>
      <c r="L190" s="8"/>
    </row>
    <row r="191" spans="8:12" ht="14.25">
      <c r="H191" s="21"/>
      <c r="L191" s="8"/>
    </row>
    <row r="192" spans="8:12" ht="14.25">
      <c r="H192" s="21"/>
      <c r="L192" s="8"/>
    </row>
    <row r="193" spans="8:12" ht="14.25">
      <c r="H193" s="21"/>
      <c r="L193" s="8"/>
    </row>
    <row r="194" spans="8:12" ht="14.25">
      <c r="H194" s="21"/>
      <c r="L194" s="8"/>
    </row>
    <row r="195" spans="8:12" ht="14.25">
      <c r="H195" s="21"/>
      <c r="L195" s="8"/>
    </row>
    <row r="196" spans="8:12" ht="14.25">
      <c r="H196" s="21"/>
      <c r="L196" s="8"/>
    </row>
    <row r="197" spans="8:12" ht="14.25">
      <c r="H197" s="21"/>
      <c r="L197" s="8"/>
    </row>
    <row r="198" spans="8:12" ht="14.25">
      <c r="H198" s="21"/>
      <c r="L198" s="8"/>
    </row>
    <row r="199" spans="8:12" ht="14.25">
      <c r="H199" s="21"/>
      <c r="L199" s="8"/>
    </row>
    <row r="200" spans="8:12" ht="14.25">
      <c r="H200" s="21"/>
      <c r="L200" s="8"/>
    </row>
    <row r="201" spans="8:12" ht="14.25">
      <c r="H201" s="21"/>
      <c r="L201" s="8"/>
    </row>
    <row r="202" spans="8:12" ht="14.25">
      <c r="H202" s="21"/>
      <c r="L202" s="8"/>
    </row>
    <row r="203" spans="8:12" ht="14.25">
      <c r="H203" s="21"/>
      <c r="L203" s="8"/>
    </row>
    <row r="204" spans="8:12" ht="14.25">
      <c r="H204" s="21"/>
      <c r="L204" s="8"/>
    </row>
    <row r="205" spans="8:12" ht="14.25">
      <c r="H205" s="21"/>
      <c r="L205" s="8"/>
    </row>
    <row r="206" spans="8:12" ht="14.25">
      <c r="H206" s="21"/>
      <c r="L206" s="8"/>
    </row>
    <row r="207" spans="8:12" ht="14.25">
      <c r="H207" s="21"/>
      <c r="L207" s="8"/>
    </row>
    <row r="208" spans="8:12" ht="14.25">
      <c r="H208" s="21"/>
      <c r="L208" s="8"/>
    </row>
    <row r="209" spans="8:12" ht="14.25">
      <c r="H209" s="21"/>
      <c r="L209" s="8"/>
    </row>
    <row r="210" spans="8:12" ht="14.25">
      <c r="H210" s="21"/>
      <c r="L210" s="8"/>
    </row>
    <row r="211" spans="8:12" ht="14.25">
      <c r="H211" s="21"/>
      <c r="L211" s="8"/>
    </row>
    <row r="212" spans="8:12" ht="14.25">
      <c r="H212" s="21"/>
      <c r="L212" s="8"/>
    </row>
    <row r="213" spans="8:12" ht="14.25">
      <c r="H213" s="21"/>
      <c r="L213" s="8"/>
    </row>
    <row r="214" spans="8:12" ht="14.25">
      <c r="H214" s="21"/>
      <c r="L214" s="8"/>
    </row>
    <row r="215" spans="8:12" ht="14.25">
      <c r="H215" s="21"/>
      <c r="L215" s="8"/>
    </row>
    <row r="216" spans="8:12" ht="14.25">
      <c r="H216" s="21"/>
      <c r="L216" s="8"/>
    </row>
    <row r="217" spans="8:12" ht="14.25">
      <c r="H217" s="21"/>
      <c r="L217" s="8"/>
    </row>
    <row r="218" spans="8:12" ht="14.25">
      <c r="H218" s="21"/>
      <c r="L218" s="8"/>
    </row>
    <row r="219" spans="8:12" ht="14.25">
      <c r="H219" s="21"/>
      <c r="L219" s="8"/>
    </row>
    <row r="220" spans="8:12" ht="14.25">
      <c r="H220" s="21"/>
      <c r="L220" s="8"/>
    </row>
    <row r="221" spans="8:12" ht="14.25">
      <c r="H221" s="21"/>
      <c r="L221" s="8"/>
    </row>
    <row r="222" spans="8:12" ht="14.25">
      <c r="H222" s="21"/>
      <c r="L222" s="8"/>
    </row>
    <row r="223" spans="8:12" ht="14.25">
      <c r="H223" s="21"/>
      <c r="L223" s="8"/>
    </row>
    <row r="224" spans="8:12" ht="14.25">
      <c r="H224" s="21"/>
      <c r="L224" s="8"/>
    </row>
    <row r="225" spans="8:12" ht="14.25">
      <c r="H225" s="21"/>
      <c r="L225" s="8"/>
    </row>
    <row r="226" spans="8:12" ht="14.25">
      <c r="H226" s="21"/>
      <c r="L226" s="8"/>
    </row>
    <row r="227" spans="8:12" ht="14.25">
      <c r="H227" s="21"/>
      <c r="L227" s="8"/>
    </row>
    <row r="228" spans="8:12" ht="14.25">
      <c r="H228" s="21"/>
      <c r="L228" s="8"/>
    </row>
    <row r="229" spans="8:12" ht="14.25">
      <c r="H229" s="21"/>
      <c r="L229" s="8"/>
    </row>
    <row r="230" spans="8:12" ht="14.25">
      <c r="H230" s="21"/>
      <c r="L230" s="8"/>
    </row>
    <row r="231" spans="8:12" ht="14.25">
      <c r="H231" s="21"/>
      <c r="L231" s="8"/>
    </row>
    <row r="232" spans="8:12" ht="14.25">
      <c r="H232" s="21"/>
      <c r="L232" s="8"/>
    </row>
    <row r="233" spans="8:12" ht="14.25">
      <c r="H233" s="21"/>
      <c r="L233" s="8"/>
    </row>
    <row r="234" spans="8:12" ht="14.25">
      <c r="H234" s="21"/>
      <c r="L234" s="8"/>
    </row>
    <row r="235" spans="8:12" ht="14.25">
      <c r="H235" s="21"/>
      <c r="L235" s="8"/>
    </row>
    <row r="236" spans="8:12" ht="14.25">
      <c r="H236" s="21"/>
      <c r="L236" s="8"/>
    </row>
    <row r="237" spans="8:12" ht="14.25">
      <c r="H237" s="21"/>
      <c r="L237" s="8"/>
    </row>
    <row r="238" spans="8:12" ht="14.25">
      <c r="H238" s="21"/>
      <c r="L238" s="8"/>
    </row>
    <row r="239" spans="8:12" ht="14.25">
      <c r="H239" s="21"/>
      <c r="L239" s="8"/>
    </row>
    <row r="240" spans="8:12" ht="14.25">
      <c r="H240" s="21"/>
      <c r="L240" s="8"/>
    </row>
    <row r="241" spans="8:12" ht="14.25">
      <c r="H241" s="21"/>
      <c r="L241" s="8"/>
    </row>
    <row r="242" spans="8:12" ht="14.25">
      <c r="H242" s="21"/>
      <c r="L242" s="8"/>
    </row>
    <row r="243" spans="8:12" ht="14.25">
      <c r="H243" s="21"/>
      <c r="L243" s="8"/>
    </row>
    <row r="244" spans="8:12" ht="14.25">
      <c r="H244" s="21"/>
      <c r="L244" s="8"/>
    </row>
    <row r="245" spans="8:12" ht="14.25">
      <c r="H245" s="21"/>
      <c r="L245" s="8"/>
    </row>
    <row r="246" spans="8:12" ht="14.25">
      <c r="H246" s="21"/>
      <c r="L246" s="8"/>
    </row>
    <row r="247" spans="8:12" ht="14.25">
      <c r="H247" s="21"/>
      <c r="L247" s="8"/>
    </row>
    <row r="248" spans="8:12" ht="14.25">
      <c r="H248" s="21"/>
      <c r="L248" s="8"/>
    </row>
    <row r="249" spans="8:12" ht="14.25">
      <c r="H249" s="21"/>
      <c r="L249" s="8"/>
    </row>
    <row r="250" spans="8:12" ht="14.25">
      <c r="H250" s="21"/>
      <c r="L250" s="8"/>
    </row>
    <row r="251" spans="8:12" ht="14.25">
      <c r="H251" s="21"/>
      <c r="L251" s="8"/>
    </row>
    <row r="252" spans="8:12" ht="14.25">
      <c r="H252" s="21"/>
      <c r="L252" s="8"/>
    </row>
    <row r="253" spans="8:12" ht="14.25">
      <c r="H253" s="21"/>
      <c r="L253" s="8"/>
    </row>
    <row r="254" spans="8:12" ht="14.25">
      <c r="H254" s="21"/>
      <c r="L254" s="8"/>
    </row>
    <row r="255" spans="8:12" ht="14.25">
      <c r="H255" s="21"/>
      <c r="L255" s="8"/>
    </row>
    <row r="256" spans="8:12" ht="14.25">
      <c r="H256" s="21"/>
      <c r="L256" s="8"/>
    </row>
    <row r="257" spans="8:12" ht="14.25">
      <c r="H257" s="21"/>
      <c r="L257" s="8"/>
    </row>
    <row r="258" spans="8:12" ht="14.25">
      <c r="H258" s="21"/>
      <c r="L258" s="8"/>
    </row>
    <row r="259" spans="8:12" ht="14.25">
      <c r="H259" s="21"/>
      <c r="L259" s="8"/>
    </row>
    <row r="260" spans="8:12" ht="14.25">
      <c r="H260" s="21"/>
      <c r="L260" s="8"/>
    </row>
    <row r="261" spans="8:12" ht="14.25">
      <c r="H261" s="21"/>
      <c r="L261" s="8"/>
    </row>
    <row r="262" spans="8:12" ht="14.25">
      <c r="H262" s="21"/>
      <c r="L262" s="8"/>
    </row>
    <row r="263" spans="8:12" ht="14.25">
      <c r="H263" s="21"/>
      <c r="L263" s="8"/>
    </row>
    <row r="264" spans="8:12" ht="14.25">
      <c r="H264" s="21"/>
      <c r="L264" s="8"/>
    </row>
    <row r="265" spans="8:12" ht="14.25">
      <c r="H265" s="21"/>
      <c r="L265" s="8"/>
    </row>
    <row r="266" spans="8:12" ht="14.25">
      <c r="H266" s="21"/>
      <c r="L266" s="8"/>
    </row>
    <row r="267" spans="8:12" ht="14.25">
      <c r="H267" s="21"/>
      <c r="L267" s="8"/>
    </row>
    <row r="268" spans="8:12" ht="14.25">
      <c r="H268" s="21"/>
      <c r="L268" s="8"/>
    </row>
    <row r="269" spans="8:12" ht="14.25">
      <c r="H269" s="21"/>
      <c r="L269" s="8"/>
    </row>
    <row r="270" spans="8:12" ht="14.25">
      <c r="H270" s="21"/>
      <c r="L270" s="8"/>
    </row>
    <row r="271" spans="8:12" ht="14.25">
      <c r="H271" s="21"/>
      <c r="L271" s="8"/>
    </row>
    <row r="272" spans="8:12" ht="14.25">
      <c r="H272" s="21"/>
      <c r="L272" s="8"/>
    </row>
    <row r="273" spans="8:12" ht="14.25">
      <c r="H273" s="21"/>
      <c r="L273" s="8"/>
    </row>
    <row r="274" spans="8:12" ht="14.25">
      <c r="H274" s="21"/>
      <c r="L274" s="8"/>
    </row>
    <row r="275" spans="8:12" ht="14.25">
      <c r="H275" s="21"/>
      <c r="L275" s="8"/>
    </row>
    <row r="276" spans="8:12" ht="14.25">
      <c r="H276" s="21"/>
      <c r="L276" s="8"/>
    </row>
    <row r="277" spans="8:12" ht="14.25">
      <c r="H277" s="21"/>
      <c r="L277" s="8"/>
    </row>
    <row r="278" spans="8:12" ht="14.25">
      <c r="H278" s="21"/>
      <c r="L278" s="8"/>
    </row>
    <row r="279" spans="8:12" ht="14.25">
      <c r="H279" s="21"/>
      <c r="L279" s="8"/>
    </row>
    <row r="280" spans="8:12" ht="14.25">
      <c r="H280" s="21"/>
      <c r="L280" s="8"/>
    </row>
    <row r="281" spans="8:12" ht="14.25">
      <c r="H281" s="21"/>
      <c r="L281" s="8"/>
    </row>
    <row r="282" spans="8:12" ht="14.25">
      <c r="H282" s="21"/>
      <c r="L282" s="8"/>
    </row>
    <row r="283" spans="8:12" ht="14.25">
      <c r="H283" s="21"/>
      <c r="L283" s="8"/>
    </row>
    <row r="284" spans="8:12" ht="14.25">
      <c r="H284" s="21"/>
      <c r="L284" s="8"/>
    </row>
    <row r="285" spans="8:12" ht="14.25">
      <c r="H285" s="21"/>
      <c r="L285" s="8"/>
    </row>
    <row r="286" spans="8:12" ht="14.25">
      <c r="H286" s="21"/>
      <c r="L286" s="8"/>
    </row>
    <row r="287" spans="8:12" ht="14.25">
      <c r="H287" s="21"/>
      <c r="L287" s="8"/>
    </row>
    <row r="288" spans="8:12" ht="14.25">
      <c r="H288" s="21"/>
      <c r="L288" s="8"/>
    </row>
    <row r="289" spans="8:12" ht="14.25">
      <c r="H289" s="21"/>
      <c r="L289" s="8"/>
    </row>
    <row r="290" spans="8:12" ht="14.25">
      <c r="H290" s="21"/>
      <c r="L290" s="8"/>
    </row>
    <row r="291" spans="8:12" ht="14.25">
      <c r="H291" s="21"/>
      <c r="L291" s="8"/>
    </row>
    <row r="292" spans="8:12" ht="14.25">
      <c r="H292" s="21"/>
      <c r="L292" s="8"/>
    </row>
    <row r="293" spans="8:12" ht="14.25">
      <c r="H293" s="21"/>
      <c r="L293" s="8"/>
    </row>
    <row r="294" spans="8:12" ht="14.25">
      <c r="H294" s="21"/>
      <c r="L294" s="8"/>
    </row>
    <row r="295" spans="8:12" ht="14.25">
      <c r="H295" s="21"/>
      <c r="L295" s="8"/>
    </row>
    <row r="296" spans="8:12" ht="14.25">
      <c r="H296" s="21"/>
      <c r="L296" s="8"/>
    </row>
    <row r="297" spans="8:12" ht="14.25">
      <c r="H297" s="21"/>
      <c r="L297" s="8"/>
    </row>
    <row r="298" spans="8:12" ht="14.25">
      <c r="H298" s="21"/>
      <c r="L298" s="8"/>
    </row>
    <row r="299" spans="8:12" ht="14.25">
      <c r="H299" s="21"/>
      <c r="L299" s="8"/>
    </row>
    <row r="300" spans="8:12" ht="14.25">
      <c r="H300" s="21"/>
      <c r="L300" s="8"/>
    </row>
    <row r="301" spans="8:12" ht="14.25">
      <c r="H301" s="21"/>
      <c r="L301" s="8"/>
    </row>
    <row r="302" spans="8:12" ht="14.25">
      <c r="H302" s="21"/>
      <c r="L302" s="8"/>
    </row>
    <row r="303" spans="8:12" ht="14.25">
      <c r="H303" s="21"/>
      <c r="L303" s="8"/>
    </row>
    <row r="304" spans="8:12" ht="14.25">
      <c r="H304" s="21"/>
      <c r="L304" s="8"/>
    </row>
    <row r="305" spans="8:12" ht="14.25">
      <c r="H305" s="21"/>
      <c r="L305" s="8"/>
    </row>
    <row r="306" spans="8:12" ht="14.25">
      <c r="H306" s="21"/>
      <c r="L306" s="8"/>
    </row>
    <row r="307" spans="8:12" ht="14.25">
      <c r="H307" s="21"/>
      <c r="L307" s="8"/>
    </row>
    <row r="308" spans="8:12" ht="14.25">
      <c r="H308" s="21"/>
      <c r="L308" s="8"/>
    </row>
    <row r="309" spans="8:12" ht="14.25">
      <c r="H309" s="21"/>
      <c r="L309" s="8"/>
    </row>
    <row r="310" spans="8:12" ht="14.25">
      <c r="H310" s="21"/>
      <c r="L310" s="8"/>
    </row>
    <row r="311" spans="8:12" ht="14.25">
      <c r="H311" s="21"/>
      <c r="L311" s="8"/>
    </row>
    <row r="312" spans="8:12" ht="14.25">
      <c r="H312" s="21"/>
      <c r="L312" s="8"/>
    </row>
    <row r="313" spans="8:12" ht="14.25">
      <c r="H313" s="21"/>
      <c r="L313" s="8"/>
    </row>
    <row r="314" spans="8:12" ht="14.25">
      <c r="H314" s="21"/>
      <c r="L314" s="8"/>
    </row>
    <row r="315" spans="8:12" ht="14.25">
      <c r="H315" s="21"/>
      <c r="L315" s="8"/>
    </row>
    <row r="316" spans="8:12" ht="14.25">
      <c r="H316" s="21"/>
      <c r="L316" s="8"/>
    </row>
    <row r="317" spans="8:12" ht="14.25">
      <c r="H317" s="21"/>
      <c r="L317" s="8"/>
    </row>
    <row r="318" spans="8:12" ht="14.25">
      <c r="H318" s="21"/>
      <c r="L318" s="8"/>
    </row>
    <row r="319" spans="8:12" ht="14.25">
      <c r="H319" s="21"/>
      <c r="L319" s="8"/>
    </row>
    <row r="320" spans="8:12" ht="14.25">
      <c r="H320" s="21"/>
      <c r="L320" s="8"/>
    </row>
    <row r="321" spans="8:12" ht="14.25">
      <c r="H321" s="21"/>
      <c r="L321" s="8"/>
    </row>
    <row r="322" spans="8:12" ht="14.25">
      <c r="H322" s="21"/>
      <c r="L322" s="8"/>
    </row>
    <row r="323" spans="8:12" ht="14.25">
      <c r="H323" s="21"/>
      <c r="L323" s="8"/>
    </row>
    <row r="324" spans="8:12" ht="14.25">
      <c r="H324" s="21"/>
      <c r="L324" s="8"/>
    </row>
    <row r="325" spans="8:12" ht="14.25">
      <c r="H325" s="21"/>
      <c r="L325" s="8"/>
    </row>
    <row r="326" spans="8:12" ht="14.25">
      <c r="H326" s="21"/>
      <c r="L326" s="8"/>
    </row>
    <row r="327" spans="8:12" ht="14.25">
      <c r="H327" s="21"/>
      <c r="L327" s="8"/>
    </row>
    <row r="328" spans="8:12" ht="14.25">
      <c r="H328" s="21"/>
      <c r="L328" s="8"/>
    </row>
    <row r="329" spans="8:12" ht="14.25">
      <c r="H329" s="21"/>
      <c r="L329" s="8"/>
    </row>
    <row r="330" spans="8:12" ht="14.25">
      <c r="H330" s="21"/>
      <c r="L330" s="8"/>
    </row>
    <row r="331" spans="8:12" ht="14.25">
      <c r="H331" s="21"/>
      <c r="L331" s="8"/>
    </row>
    <row r="332" spans="8:12" ht="14.25">
      <c r="H332" s="21"/>
      <c r="L332" s="8"/>
    </row>
    <row r="333" spans="8:12" ht="14.25">
      <c r="H333" s="21"/>
      <c r="L333" s="8"/>
    </row>
    <row r="334" spans="8:12" ht="14.25">
      <c r="H334" s="21"/>
      <c r="L334" s="8"/>
    </row>
    <row r="335" spans="8:12" ht="14.25">
      <c r="H335" s="21"/>
      <c r="L335" s="8"/>
    </row>
    <row r="336" spans="8:12" ht="14.25">
      <c r="H336" s="21"/>
      <c r="L336" s="8"/>
    </row>
    <row r="337" spans="8:12" ht="14.25">
      <c r="H337" s="21"/>
      <c r="L337" s="8"/>
    </row>
    <row r="338" spans="8:12" ht="14.25">
      <c r="H338" s="21"/>
      <c r="L338" s="8"/>
    </row>
    <row r="339" spans="8:12" ht="14.25">
      <c r="H339" s="21"/>
      <c r="L339" s="8"/>
    </row>
    <row r="340" spans="8:12" ht="14.25">
      <c r="H340" s="21"/>
      <c r="L340" s="8"/>
    </row>
    <row r="341" spans="8:12" ht="14.25">
      <c r="H341" s="21"/>
      <c r="L341" s="8"/>
    </row>
    <row r="342" spans="8:12" ht="14.25">
      <c r="H342" s="21"/>
      <c r="L342" s="8"/>
    </row>
    <row r="343" spans="8:12" ht="14.25">
      <c r="H343" s="21"/>
      <c r="L343" s="8"/>
    </row>
    <row r="344" spans="8:12" ht="14.25">
      <c r="H344" s="21"/>
      <c r="L344" s="8"/>
    </row>
    <row r="345" spans="8:12" ht="14.25">
      <c r="H345" s="21"/>
      <c r="L345" s="8"/>
    </row>
    <row r="346" spans="8:12" ht="14.25">
      <c r="H346" s="21"/>
      <c r="L346" s="8"/>
    </row>
    <row r="347" spans="8:12" ht="14.25">
      <c r="H347" s="21"/>
      <c r="L347" s="8"/>
    </row>
    <row r="348" spans="8:12" ht="14.25">
      <c r="H348" s="21"/>
      <c r="L348" s="8"/>
    </row>
    <row r="349" spans="8:12" ht="14.25">
      <c r="H349" s="21"/>
      <c r="L349" s="8"/>
    </row>
    <row r="350" spans="8:12" ht="14.25">
      <c r="H350" s="21"/>
      <c r="L350" s="8"/>
    </row>
    <row r="351" spans="8:12" ht="14.25">
      <c r="H351" s="21"/>
      <c r="L351" s="8"/>
    </row>
    <row r="352" spans="8:12" ht="14.25">
      <c r="H352" s="21"/>
      <c r="L352" s="8"/>
    </row>
    <row r="353" spans="8:12" ht="14.25">
      <c r="H353" s="21"/>
      <c r="L353" s="8"/>
    </row>
    <row r="354" spans="8:12" ht="14.25">
      <c r="H354" s="21"/>
      <c r="L354" s="8"/>
    </row>
    <row r="355" spans="8:12" ht="14.25">
      <c r="H355" s="21"/>
      <c r="L355" s="8"/>
    </row>
    <row r="356" spans="8:12" ht="14.25">
      <c r="H356" s="21"/>
      <c r="L356" s="8"/>
    </row>
    <row r="357" spans="8:12" ht="14.25">
      <c r="H357" s="21"/>
      <c r="L357" s="8"/>
    </row>
    <row r="358" spans="8:12" ht="14.25">
      <c r="H358" s="21"/>
      <c r="L358" s="8"/>
    </row>
    <row r="359" spans="8:12" ht="14.25">
      <c r="H359" s="21"/>
      <c r="L359" s="8"/>
    </row>
    <row r="360" spans="8:12" ht="14.25">
      <c r="H360" s="21"/>
      <c r="L360" s="8"/>
    </row>
    <row r="361" spans="8:12" ht="14.25">
      <c r="H361" s="21"/>
      <c r="L361" s="8"/>
    </row>
    <row r="362" spans="8:12" ht="14.25">
      <c r="H362" s="21"/>
      <c r="L362" s="8"/>
    </row>
    <row r="363" spans="8:12" ht="14.25">
      <c r="H363" s="21"/>
      <c r="L363" s="8"/>
    </row>
    <row r="364" spans="8:12" ht="14.25">
      <c r="H364" s="21"/>
      <c r="L364" s="8"/>
    </row>
    <row r="365" spans="8:12" ht="14.25">
      <c r="H365" s="21"/>
      <c r="L365" s="8"/>
    </row>
    <row r="366" spans="8:12" ht="14.25">
      <c r="H366" s="21"/>
      <c r="L366" s="8"/>
    </row>
    <row r="367" spans="8:12" ht="14.25">
      <c r="H367" s="21"/>
      <c r="L367" s="8"/>
    </row>
    <row r="368" spans="8:12" ht="14.25">
      <c r="H368" s="21"/>
      <c r="L368" s="8"/>
    </row>
    <row r="369" spans="8:12" ht="14.25">
      <c r="H369" s="21"/>
      <c r="L369" s="8"/>
    </row>
    <row r="370" spans="8:12" ht="14.25">
      <c r="H370" s="21"/>
      <c r="L370" s="8"/>
    </row>
    <row r="371" spans="8:12" ht="14.25">
      <c r="H371" s="21"/>
      <c r="L371" s="8"/>
    </row>
    <row r="372" spans="8:12" ht="14.25">
      <c r="H372" s="21"/>
      <c r="L372" s="8"/>
    </row>
    <row r="373" spans="8:12" ht="14.25">
      <c r="H373" s="21"/>
      <c r="L373" s="8"/>
    </row>
    <row r="374" spans="8:12" ht="14.25">
      <c r="H374" s="21"/>
      <c r="L374" s="8"/>
    </row>
    <row r="375" spans="8:12" ht="14.25">
      <c r="H375" s="21"/>
      <c r="L375" s="8"/>
    </row>
    <row r="376" spans="8:12" ht="14.25">
      <c r="H376" s="21"/>
      <c r="L376" s="8"/>
    </row>
    <row r="377" spans="8:12" ht="14.25">
      <c r="H377" s="21"/>
      <c r="L377" s="8"/>
    </row>
    <row r="378" spans="8:12" ht="14.25">
      <c r="H378" s="21"/>
      <c r="L378" s="8"/>
    </row>
    <row r="379" spans="8:12" ht="14.25">
      <c r="H379" s="21"/>
      <c r="L379" s="8"/>
    </row>
    <row r="380" spans="8:12" ht="14.25">
      <c r="H380" s="21"/>
      <c r="L380" s="8"/>
    </row>
    <row r="381" spans="8:12" ht="14.25">
      <c r="H381" s="21"/>
      <c r="L381" s="8"/>
    </row>
    <row r="382" spans="8:12" ht="14.25">
      <c r="H382" s="21"/>
      <c r="L382" s="8"/>
    </row>
    <row r="383" spans="8:12" ht="14.25">
      <c r="H383" s="21"/>
      <c r="L383" s="8"/>
    </row>
    <row r="384" spans="8:12" ht="14.25">
      <c r="H384" s="21"/>
      <c r="L384" s="8"/>
    </row>
    <row r="385" spans="8:12" ht="14.25">
      <c r="H385" s="21"/>
      <c r="L385" s="8"/>
    </row>
    <row r="386" spans="8:12" ht="14.25">
      <c r="H386" s="21"/>
      <c r="L386" s="8"/>
    </row>
    <row r="387" spans="8:12" ht="14.25">
      <c r="H387" s="21"/>
      <c r="L387" s="8"/>
    </row>
    <row r="388" spans="8:12" ht="14.25">
      <c r="H388" s="21"/>
      <c r="L388" s="8"/>
    </row>
    <row r="389" spans="8:12" ht="14.25">
      <c r="H389" s="21"/>
      <c r="L389" s="8"/>
    </row>
    <row r="390" spans="8:12" ht="14.25">
      <c r="H390" s="21"/>
      <c r="L390" s="8"/>
    </row>
    <row r="391" spans="8:12" ht="14.25">
      <c r="H391" s="21"/>
      <c r="L391" s="8"/>
    </row>
    <row r="392" spans="8:12" ht="14.25">
      <c r="H392" s="21"/>
      <c r="L392" s="8"/>
    </row>
    <row r="393" spans="8:12" ht="14.25">
      <c r="H393" s="21"/>
      <c r="L393" s="8"/>
    </row>
    <row r="394" spans="8:12" ht="14.25">
      <c r="H394" s="21"/>
      <c r="L394" s="8"/>
    </row>
    <row r="395" spans="8:12" ht="14.25">
      <c r="H395" s="21"/>
      <c r="L395" s="8"/>
    </row>
    <row r="396" spans="8:12" ht="14.25">
      <c r="H396" s="21"/>
      <c r="L396" s="8"/>
    </row>
    <row r="397" spans="8:12" ht="14.25">
      <c r="H397" s="21"/>
      <c r="L397" s="8"/>
    </row>
    <row r="398" spans="8:12" ht="14.25">
      <c r="H398" s="21"/>
      <c r="L398" s="8"/>
    </row>
    <row r="399" spans="8:12" ht="14.25">
      <c r="H399" s="21"/>
      <c r="L399" s="8"/>
    </row>
    <row r="400" spans="8:12" ht="14.25">
      <c r="H400" s="21"/>
      <c r="L400" s="8"/>
    </row>
    <row r="401" spans="8:12" ht="14.25">
      <c r="H401" s="21"/>
      <c r="L401" s="8"/>
    </row>
    <row r="402" spans="8:12" ht="14.25">
      <c r="H402" s="21"/>
      <c r="L402" s="8"/>
    </row>
    <row r="403" spans="8:12" ht="14.25">
      <c r="H403" s="21"/>
      <c r="L403" s="8"/>
    </row>
    <row r="404" spans="8:12" ht="14.25">
      <c r="H404" s="21"/>
      <c r="L404" s="8"/>
    </row>
    <row r="405" spans="8:12" ht="14.25">
      <c r="H405" s="21"/>
      <c r="L405" s="8"/>
    </row>
    <row r="406" spans="8:12" ht="14.25">
      <c r="H406" s="21"/>
      <c r="L406" s="8"/>
    </row>
    <row r="407" spans="8:12" ht="14.25">
      <c r="H407" s="21"/>
      <c r="L407" s="8"/>
    </row>
    <row r="408" spans="8:12" ht="14.25">
      <c r="H408" s="21"/>
      <c r="L408" s="8"/>
    </row>
    <row r="409" spans="8:12" ht="14.25">
      <c r="H409" s="21"/>
      <c r="L409" s="8"/>
    </row>
    <row r="410" spans="8:12" ht="14.25">
      <c r="H410" s="21"/>
      <c r="L410" s="8"/>
    </row>
    <row r="411" spans="8:12" ht="14.25">
      <c r="H411" s="21"/>
      <c r="L411" s="8"/>
    </row>
    <row r="412" spans="8:12" ht="14.25">
      <c r="H412" s="21"/>
      <c r="L412" s="8"/>
    </row>
    <row r="413" spans="8:12" ht="14.25">
      <c r="H413" s="21"/>
      <c r="L413" s="8"/>
    </row>
    <row r="414" spans="8:12" ht="14.25">
      <c r="H414" s="21"/>
      <c r="L414" s="8"/>
    </row>
    <row r="415" spans="8:12" ht="14.25">
      <c r="H415" s="21"/>
      <c r="L415" s="8"/>
    </row>
    <row r="416" spans="8:12" ht="14.25">
      <c r="H416" s="21"/>
      <c r="L416" s="8"/>
    </row>
    <row r="417" spans="8:12" ht="14.25">
      <c r="H417" s="21"/>
      <c r="L417" s="8"/>
    </row>
    <row r="418" spans="8:12" ht="14.25">
      <c r="H418" s="21"/>
      <c r="L418" s="8"/>
    </row>
    <row r="419" spans="8:12" ht="14.25">
      <c r="H419" s="21"/>
      <c r="L419" s="8"/>
    </row>
    <row r="420" spans="8:12" ht="14.25">
      <c r="H420" s="21"/>
      <c r="L420" s="8"/>
    </row>
    <row r="421" spans="8:12" ht="14.25">
      <c r="H421" s="21"/>
      <c r="L421" s="8"/>
    </row>
    <row r="422" spans="8:12" ht="14.25">
      <c r="H422" s="21"/>
      <c r="L422" s="8"/>
    </row>
    <row r="423" spans="8:12" ht="14.25">
      <c r="H423" s="21"/>
      <c r="L423" s="8"/>
    </row>
    <row r="424" spans="8:12" ht="14.25">
      <c r="H424" s="21"/>
      <c r="L424" s="8"/>
    </row>
    <row r="425" spans="8:12" ht="14.25">
      <c r="H425" s="21"/>
      <c r="L425" s="8"/>
    </row>
    <row r="426" spans="8:12" ht="14.25">
      <c r="H426" s="21"/>
      <c r="L426" s="8"/>
    </row>
    <row r="427" spans="8:12" ht="14.25">
      <c r="H427" s="21"/>
      <c r="L427" s="8"/>
    </row>
    <row r="428" spans="8:12" ht="14.25">
      <c r="H428" s="21"/>
      <c r="L428" s="8"/>
    </row>
    <row r="429" spans="8:12" ht="14.25">
      <c r="H429" s="21"/>
      <c r="L429" s="8"/>
    </row>
    <row r="430" spans="8:12" ht="14.25">
      <c r="H430" s="21"/>
      <c r="L430" s="8"/>
    </row>
    <row r="431" spans="8:12" ht="14.25">
      <c r="H431" s="21"/>
      <c r="L431" s="8"/>
    </row>
    <row r="432" spans="8:12" ht="14.25">
      <c r="H432" s="21"/>
      <c r="L432" s="8"/>
    </row>
    <row r="433" spans="8:12" ht="14.25">
      <c r="H433" s="21"/>
      <c r="L433" s="8"/>
    </row>
    <row r="434" spans="8:12" ht="14.25">
      <c r="H434" s="21"/>
      <c r="L434" s="8"/>
    </row>
    <row r="435" spans="8:12" ht="14.25">
      <c r="H435" s="21"/>
      <c r="L435" s="8"/>
    </row>
    <row r="436" spans="8:12" ht="14.25">
      <c r="H436" s="21"/>
      <c r="L436" s="8"/>
    </row>
    <row r="437" spans="8:12" ht="14.25">
      <c r="H437" s="21"/>
      <c r="L437" s="8"/>
    </row>
    <row r="438" spans="8:12" ht="14.25">
      <c r="H438" s="21"/>
      <c r="L438" s="8"/>
    </row>
    <row r="439" spans="8:12" ht="14.25">
      <c r="H439" s="21"/>
      <c r="L439" s="8"/>
    </row>
    <row r="440" spans="8:12" ht="14.25">
      <c r="H440" s="21"/>
      <c r="L440" s="8"/>
    </row>
    <row r="441" spans="8:12" ht="14.25">
      <c r="H441" s="21"/>
      <c r="L441" s="8"/>
    </row>
    <row r="442" spans="8:12" ht="14.25">
      <c r="H442" s="21"/>
      <c r="L442" s="8"/>
    </row>
    <row r="443" spans="8:12" ht="14.25">
      <c r="H443" s="21"/>
      <c r="L443" s="8"/>
    </row>
    <row r="444" spans="8:12" ht="14.25">
      <c r="H444" s="21"/>
      <c r="L444" s="8"/>
    </row>
    <row r="445" spans="8:12" ht="14.25">
      <c r="H445" s="21"/>
      <c r="L445" s="8"/>
    </row>
    <row r="446" spans="8:12" ht="14.25">
      <c r="H446" s="21"/>
      <c r="L446" s="8"/>
    </row>
    <row r="447" spans="8:12" ht="14.25">
      <c r="H447" s="21"/>
      <c r="L447" s="8"/>
    </row>
    <row r="448" spans="8:12" ht="14.25">
      <c r="H448" s="21"/>
      <c r="L448" s="8"/>
    </row>
    <row r="449" spans="8:12" ht="14.25">
      <c r="H449" s="21"/>
      <c r="L449" s="8"/>
    </row>
    <row r="450" spans="8:12" ht="14.25">
      <c r="H450" s="21"/>
      <c r="L450" s="8"/>
    </row>
    <row r="451" spans="8:12" ht="14.25">
      <c r="H451" s="21"/>
      <c r="L451" s="8"/>
    </row>
    <row r="452" spans="8:12" ht="14.25">
      <c r="H452" s="21"/>
      <c r="L452" s="8"/>
    </row>
    <row r="453" spans="8:12" ht="14.25">
      <c r="H453" s="21"/>
      <c r="L453" s="8"/>
    </row>
    <row r="454" spans="8:12" ht="14.25">
      <c r="H454" s="21"/>
      <c r="L454" s="8"/>
    </row>
    <row r="455" spans="8:12" ht="14.25">
      <c r="H455" s="21"/>
      <c r="L455" s="8"/>
    </row>
    <row r="456" spans="8:12" ht="14.25">
      <c r="H456" s="21"/>
      <c r="L456" s="8"/>
    </row>
    <row r="457" spans="8:12" ht="14.25">
      <c r="H457" s="21"/>
      <c r="L457" s="8"/>
    </row>
    <row r="458" spans="8:12" ht="14.25">
      <c r="H458" s="21"/>
      <c r="L458" s="8"/>
    </row>
    <row r="459" spans="8:12" ht="14.25">
      <c r="H459" s="21"/>
      <c r="L459" s="8"/>
    </row>
    <row r="460" spans="8:12" ht="14.25">
      <c r="H460" s="21"/>
      <c r="L460" s="8"/>
    </row>
    <row r="461" spans="8:12" ht="14.25">
      <c r="H461" s="21"/>
      <c r="L461" s="8"/>
    </row>
    <row r="462" spans="8:12" ht="14.25">
      <c r="H462" s="21"/>
      <c r="L462" s="8"/>
    </row>
    <row r="463" spans="8:12" ht="14.25">
      <c r="H463" s="21"/>
      <c r="L463" s="8"/>
    </row>
    <row r="464" spans="8:12" ht="14.25">
      <c r="H464" s="21"/>
      <c r="L464" s="8"/>
    </row>
    <row r="465" spans="8:12" ht="14.25">
      <c r="H465" s="21"/>
      <c r="L465" s="8"/>
    </row>
    <row r="466" spans="8:12" ht="14.25">
      <c r="H466" s="21"/>
      <c r="L466" s="8"/>
    </row>
    <row r="467" spans="8:12" ht="14.25">
      <c r="H467" s="21"/>
      <c r="L467" s="8"/>
    </row>
    <row r="468" spans="8:12" ht="14.25">
      <c r="H468" s="21"/>
      <c r="L468" s="8"/>
    </row>
    <row r="469" spans="8:12" ht="14.25">
      <c r="H469" s="21"/>
      <c r="L469" s="8"/>
    </row>
    <row r="470" spans="8:12" ht="14.25">
      <c r="H470" s="21"/>
      <c r="L470" s="8"/>
    </row>
    <row r="471" spans="8:12" ht="14.25">
      <c r="H471" s="21"/>
      <c r="L471" s="8"/>
    </row>
    <row r="472" spans="8:12" ht="14.25">
      <c r="H472" s="21"/>
      <c r="L472" s="8"/>
    </row>
    <row r="473" spans="8:12" ht="14.25">
      <c r="H473" s="21"/>
      <c r="L473" s="8"/>
    </row>
    <row r="474" spans="8:12" ht="14.25">
      <c r="H474" s="21"/>
      <c r="L474" s="8"/>
    </row>
    <row r="475" spans="8:12" ht="14.25">
      <c r="H475" s="21"/>
      <c r="L475" s="8"/>
    </row>
    <row r="476" spans="8:12" ht="14.25">
      <c r="H476" s="21"/>
      <c r="L476" s="8"/>
    </row>
    <row r="477" spans="8:12" ht="14.25">
      <c r="H477" s="21"/>
      <c r="L477" s="8"/>
    </row>
    <row r="478" spans="8:12" ht="14.25">
      <c r="H478" s="21"/>
      <c r="L478" s="8"/>
    </row>
    <row r="479" spans="8:12" ht="14.25">
      <c r="H479" s="21"/>
      <c r="L479" s="8"/>
    </row>
    <row r="480" spans="8:12" ht="14.25">
      <c r="H480" s="21"/>
      <c r="L480" s="8"/>
    </row>
    <row r="481" spans="8:12" ht="14.25">
      <c r="H481" s="21"/>
      <c r="L481" s="8"/>
    </row>
    <row r="482" spans="8:12" ht="14.25">
      <c r="H482" s="21"/>
      <c r="L482" s="8"/>
    </row>
    <row r="483" spans="8:12" ht="14.25">
      <c r="H483" s="21"/>
      <c r="L483" s="8"/>
    </row>
    <row r="484" spans="8:12" ht="14.25">
      <c r="H484" s="21"/>
      <c r="L484" s="8"/>
    </row>
    <row r="485" spans="8:12" ht="14.25">
      <c r="H485" s="21"/>
      <c r="L485" s="8"/>
    </row>
    <row r="486" spans="8:12" ht="14.25">
      <c r="H486" s="21"/>
      <c r="L486" s="8"/>
    </row>
    <row r="487" spans="8:12" ht="14.25">
      <c r="H487" s="21"/>
      <c r="L487" s="8"/>
    </row>
    <row r="488" spans="8:12" ht="14.25">
      <c r="H488" s="21"/>
      <c r="L488" s="8"/>
    </row>
    <row r="489" spans="8:12" ht="14.25">
      <c r="H489" s="21"/>
      <c r="L489" s="8"/>
    </row>
    <row r="490" spans="8:12" ht="14.25">
      <c r="H490" s="21"/>
      <c r="L490" s="8"/>
    </row>
    <row r="491" spans="8:12" ht="14.25">
      <c r="H491" s="21"/>
      <c r="L491" s="8"/>
    </row>
    <row r="492" spans="8:12" ht="14.25">
      <c r="H492" s="21"/>
      <c r="L492" s="8"/>
    </row>
    <row r="493" spans="8:12" ht="14.25">
      <c r="H493" s="21"/>
      <c r="L493" s="8"/>
    </row>
    <row r="494" spans="8:12" ht="14.25">
      <c r="H494" s="21"/>
      <c r="L494" s="8"/>
    </row>
    <row r="495" spans="8:12" ht="14.25">
      <c r="H495" s="21"/>
      <c r="L495" s="8"/>
    </row>
    <row r="496" spans="8:12" ht="14.25">
      <c r="H496" s="21"/>
      <c r="L496" s="8"/>
    </row>
    <row r="497" spans="8:12" ht="14.25">
      <c r="H497" s="21"/>
      <c r="L497" s="8"/>
    </row>
    <row r="498" spans="8:12" ht="14.25">
      <c r="H498" s="21"/>
      <c r="L498" s="8"/>
    </row>
    <row r="499" spans="8:12" ht="14.25">
      <c r="H499" s="21"/>
      <c r="L499" s="8"/>
    </row>
    <row r="500" spans="8:12" ht="14.25">
      <c r="H500" s="21"/>
      <c r="L500" s="8"/>
    </row>
    <row r="501" spans="8:12" ht="14.25">
      <c r="H501" s="21"/>
      <c r="L501" s="8"/>
    </row>
    <row r="502" spans="8:12" ht="14.25">
      <c r="H502" s="21"/>
      <c r="L502" s="8"/>
    </row>
    <row r="503" spans="8:12" ht="14.25">
      <c r="H503" s="21"/>
      <c r="L503" s="8"/>
    </row>
    <row r="504" spans="8:12" ht="14.25">
      <c r="H504" s="21"/>
      <c r="L504" s="8"/>
    </row>
    <row r="505" spans="8:12" ht="14.25">
      <c r="H505" s="21"/>
      <c r="L505" s="8"/>
    </row>
    <row r="506" spans="8:12" ht="14.25">
      <c r="H506" s="21"/>
      <c r="L506" s="8"/>
    </row>
    <row r="507" spans="8:12" ht="14.25">
      <c r="H507" s="21"/>
      <c r="L507" s="8"/>
    </row>
    <row r="508" spans="8:12" ht="14.25">
      <c r="H508" s="21"/>
      <c r="L508" s="8"/>
    </row>
    <row r="509" spans="8:12" ht="14.25">
      <c r="H509" s="21"/>
      <c r="L509" s="8"/>
    </row>
    <row r="510" spans="8:12" ht="14.25">
      <c r="H510" s="21"/>
      <c r="L510" s="8"/>
    </row>
    <row r="511" spans="8:12" ht="14.25">
      <c r="H511" s="21"/>
      <c r="L511" s="8"/>
    </row>
    <row r="512" ht="14.25"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2"/>
  <sheetViews>
    <sheetView tabSelected="1" workbookViewId="0" topLeftCell="B34">
      <selection activeCell="F41" sqref="F41"/>
    </sheetView>
  </sheetViews>
  <sheetFormatPr defaultColWidth="9.140625" defaultRowHeight="12.75"/>
  <cols>
    <col min="1" max="1" width="3.00390625" style="1" customWidth="1"/>
    <col min="2" max="2" width="4.57421875" style="18" customWidth="1"/>
    <col min="3" max="3" width="3.57421875" style="1" customWidth="1"/>
    <col min="4" max="4" width="41.00390625" style="1" bestFit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17" t="s">
        <v>67</v>
      </c>
    </row>
    <row r="2" ht="15">
      <c r="B2" s="17" t="s">
        <v>36</v>
      </c>
    </row>
    <row r="4" spans="6:8" ht="15">
      <c r="F4" s="3" t="s">
        <v>37</v>
      </c>
      <c r="H4" s="3" t="s">
        <v>37</v>
      </c>
    </row>
    <row r="5" spans="6:8" ht="15">
      <c r="F5" s="3" t="s">
        <v>38</v>
      </c>
      <c r="H5" s="3" t="s">
        <v>41</v>
      </c>
    </row>
    <row r="6" spans="6:8" ht="15">
      <c r="F6" s="3" t="s">
        <v>4</v>
      </c>
      <c r="H6" s="3" t="s">
        <v>42</v>
      </c>
    </row>
    <row r="7" spans="6:8" ht="15">
      <c r="F7" s="3" t="s">
        <v>39</v>
      </c>
      <c r="H7" s="3" t="s">
        <v>43</v>
      </c>
    </row>
    <row r="8" spans="6:8" ht="15">
      <c r="F8" s="4">
        <v>37103</v>
      </c>
      <c r="H8" s="4">
        <v>36922</v>
      </c>
    </row>
    <row r="9" spans="6:8" ht="15">
      <c r="F9" s="3" t="s">
        <v>40</v>
      </c>
      <c r="H9" s="3" t="s">
        <v>40</v>
      </c>
    </row>
    <row r="10" spans="6:8" ht="14.25">
      <c r="F10" s="8"/>
      <c r="G10" s="8"/>
      <c r="H10" s="8"/>
    </row>
    <row r="11" spans="2:8" ht="14.25">
      <c r="B11" s="26" t="s">
        <v>97</v>
      </c>
      <c r="C11" s="1" t="s">
        <v>69</v>
      </c>
      <c r="F11" s="8">
        <v>74352</v>
      </c>
      <c r="G11" s="8"/>
      <c r="H11" s="8">
        <v>75529</v>
      </c>
    </row>
    <row r="12" spans="2:8" ht="14.25">
      <c r="B12" s="26" t="s">
        <v>98</v>
      </c>
      <c r="C12" s="1" t="s">
        <v>66</v>
      </c>
      <c r="F12" s="8">
        <v>8609</v>
      </c>
      <c r="G12" s="8"/>
      <c r="H12" s="8">
        <v>7972</v>
      </c>
    </row>
    <row r="13" spans="2:8" ht="14.25">
      <c r="B13" s="26" t="s">
        <v>99</v>
      </c>
      <c r="C13" s="1" t="s">
        <v>44</v>
      </c>
      <c r="F13" s="8">
        <v>7516</v>
      </c>
      <c r="G13" s="8"/>
      <c r="H13" s="8">
        <v>7516</v>
      </c>
    </row>
    <row r="14" spans="2:8" ht="14.25">
      <c r="B14" s="26" t="s">
        <v>100</v>
      </c>
      <c r="C14" s="1" t="s">
        <v>92</v>
      </c>
      <c r="F14" s="8">
        <v>3316</v>
      </c>
      <c r="G14" s="8"/>
      <c r="H14" s="8">
        <v>909</v>
      </c>
    </row>
    <row r="15" spans="2:8" ht="14.25">
      <c r="B15" s="26" t="s">
        <v>101</v>
      </c>
      <c r="C15" s="1" t="s">
        <v>60</v>
      </c>
      <c r="F15" s="8">
        <v>5546</v>
      </c>
      <c r="G15" s="8"/>
      <c r="H15" s="8">
        <v>5914</v>
      </c>
    </row>
    <row r="16" spans="6:8" ht="14.25">
      <c r="F16" s="8"/>
      <c r="G16" s="8"/>
      <c r="H16" s="8"/>
    </row>
    <row r="17" spans="2:8" ht="14.25">
      <c r="B17" s="26" t="s">
        <v>102</v>
      </c>
      <c r="C17" s="1" t="s">
        <v>45</v>
      </c>
      <c r="F17" s="8"/>
      <c r="G17" s="8"/>
      <c r="H17" s="8"/>
    </row>
    <row r="18" spans="3:8" ht="14.25">
      <c r="C18" s="27" t="s">
        <v>106</v>
      </c>
      <c r="D18" s="1" t="s">
        <v>70</v>
      </c>
      <c r="F18" s="8">
        <v>11057</v>
      </c>
      <c r="G18" s="8"/>
      <c r="H18" s="8">
        <v>11979</v>
      </c>
    </row>
    <row r="19" spans="3:8" ht="14.25">
      <c r="C19" s="27" t="s">
        <v>106</v>
      </c>
      <c r="D19" s="1" t="s">
        <v>71</v>
      </c>
      <c r="F19" s="8">
        <v>25204</v>
      </c>
      <c r="G19" s="8"/>
      <c r="H19" s="8">
        <v>25812</v>
      </c>
    </row>
    <row r="20" spans="3:8" ht="14.25">
      <c r="C20" s="27" t="s">
        <v>106</v>
      </c>
      <c r="D20" s="1" t="s">
        <v>72</v>
      </c>
      <c r="F20" s="8">
        <f>2424+2221</f>
        <v>4645</v>
      </c>
      <c r="G20" s="8"/>
      <c r="H20" s="8">
        <v>3667</v>
      </c>
    </row>
    <row r="21" spans="3:8" ht="14.25">
      <c r="C21" s="27" t="s">
        <v>106</v>
      </c>
      <c r="D21" s="1" t="s">
        <v>91</v>
      </c>
      <c r="F21" s="8">
        <v>2344</v>
      </c>
      <c r="G21" s="8"/>
      <c r="H21" s="8">
        <v>2337</v>
      </c>
    </row>
    <row r="22" spans="3:8" ht="14.25">
      <c r="C22" s="27" t="s">
        <v>106</v>
      </c>
      <c r="D22" s="1" t="s">
        <v>46</v>
      </c>
      <c r="F22" s="8">
        <f>8348+6845</f>
        <v>15193</v>
      </c>
      <c r="G22" s="8"/>
      <c r="H22" s="8">
        <v>21442</v>
      </c>
    </row>
    <row r="23" spans="6:8" ht="14.25">
      <c r="F23" s="11">
        <f>SUM(F18:F22)</f>
        <v>58443</v>
      </c>
      <c r="G23" s="8"/>
      <c r="H23" s="11">
        <f>SUM(H18:H22)</f>
        <v>65237</v>
      </c>
    </row>
    <row r="24" spans="6:8" ht="14.25">
      <c r="F24" s="8"/>
      <c r="G24" s="8"/>
      <c r="H24" s="8"/>
    </row>
    <row r="25" spans="2:8" ht="14.25">
      <c r="B25" s="26" t="s">
        <v>103</v>
      </c>
      <c r="C25" s="1" t="s">
        <v>47</v>
      </c>
      <c r="F25" s="8"/>
      <c r="G25" s="8"/>
      <c r="H25" s="8"/>
    </row>
    <row r="26" spans="3:8" ht="14.25">
      <c r="C26" s="27" t="s">
        <v>106</v>
      </c>
      <c r="D26" s="1" t="s">
        <v>48</v>
      </c>
      <c r="F26" s="8">
        <v>1968</v>
      </c>
      <c r="G26" s="8"/>
      <c r="H26" s="8">
        <v>1684</v>
      </c>
    </row>
    <row r="27" spans="3:8" ht="14.25">
      <c r="C27" s="27" t="s">
        <v>106</v>
      </c>
      <c r="D27" s="1" t="s">
        <v>73</v>
      </c>
      <c r="F27" s="8">
        <v>12012</v>
      </c>
      <c r="G27" s="8"/>
      <c r="H27" s="8">
        <v>10103</v>
      </c>
    </row>
    <row r="28" spans="3:8" ht="14.25">
      <c r="C28" s="27" t="s">
        <v>106</v>
      </c>
      <c r="D28" s="1" t="s">
        <v>74</v>
      </c>
      <c r="F28" s="8">
        <f>2994+180</f>
        <v>3174</v>
      </c>
      <c r="G28" s="8"/>
      <c r="H28" s="8">
        <v>3209</v>
      </c>
    </row>
    <row r="29" spans="3:8" ht="14.25">
      <c r="C29" s="27" t="s">
        <v>106</v>
      </c>
      <c r="D29" s="1" t="s">
        <v>62</v>
      </c>
      <c r="F29" s="8">
        <v>918</v>
      </c>
      <c r="G29" s="8"/>
      <c r="H29" s="8">
        <v>918</v>
      </c>
    </row>
    <row r="30" spans="3:8" ht="14.25">
      <c r="C30" s="27" t="s">
        <v>106</v>
      </c>
      <c r="D30" s="1" t="s">
        <v>49</v>
      </c>
      <c r="F30" s="8">
        <v>1280</v>
      </c>
      <c r="G30" s="8"/>
      <c r="H30" s="8">
        <v>935</v>
      </c>
    </row>
    <row r="31" spans="6:8" ht="14.25">
      <c r="F31" s="11">
        <f>SUM(F26:F30)</f>
        <v>19352</v>
      </c>
      <c r="G31" s="8"/>
      <c r="H31" s="11">
        <f>SUM(H26:H30)</f>
        <v>16849</v>
      </c>
    </row>
    <row r="32" spans="6:8" ht="14.25">
      <c r="F32" s="8"/>
      <c r="G32" s="8"/>
      <c r="H32" s="8"/>
    </row>
    <row r="33" spans="2:8" ht="14.25">
      <c r="B33" s="26" t="s">
        <v>104</v>
      </c>
      <c r="C33" s="1" t="s">
        <v>65</v>
      </c>
      <c r="F33" s="8">
        <f>+F23-F31</f>
        <v>39091</v>
      </c>
      <c r="G33" s="8"/>
      <c r="H33" s="8">
        <f>+H23-H31</f>
        <v>48388</v>
      </c>
    </row>
    <row r="34" spans="6:8" ht="14.25">
      <c r="F34" s="8"/>
      <c r="G34" s="8"/>
      <c r="H34" s="8"/>
    </row>
    <row r="35" spans="6:8" ht="15" thickBot="1">
      <c r="F35" s="10">
        <f>+F11+F12+F13+F14+F33+F15</f>
        <v>138430</v>
      </c>
      <c r="G35" s="8"/>
      <c r="H35" s="10">
        <f>+H11+H12+H13+H14+H33+H15</f>
        <v>146228</v>
      </c>
    </row>
    <row r="36" spans="6:8" ht="15" thickTop="1">
      <c r="F36" s="8"/>
      <c r="G36" s="8"/>
      <c r="H36" s="8"/>
    </row>
    <row r="37" spans="2:8" ht="14.25">
      <c r="B37" s="26" t="s">
        <v>105</v>
      </c>
      <c r="C37" s="1" t="s">
        <v>50</v>
      </c>
      <c r="F37" s="8"/>
      <c r="G37" s="8"/>
      <c r="H37" s="8"/>
    </row>
    <row r="38" spans="3:8" ht="14.25">
      <c r="C38" s="1" t="s">
        <v>51</v>
      </c>
      <c r="F38" s="8">
        <v>63729</v>
      </c>
      <c r="G38" s="8"/>
      <c r="H38" s="8">
        <v>63721</v>
      </c>
    </row>
    <row r="39" spans="3:8" ht="14.25">
      <c r="C39" s="1" t="s">
        <v>52</v>
      </c>
      <c r="F39" s="8"/>
      <c r="G39" s="8"/>
      <c r="H39" s="8"/>
    </row>
    <row r="40" spans="3:8" ht="14.25">
      <c r="C40" s="27" t="s">
        <v>106</v>
      </c>
      <c r="D40" s="1" t="s">
        <v>53</v>
      </c>
      <c r="F40" s="8">
        <v>14982</v>
      </c>
      <c r="G40" s="8"/>
      <c r="H40" s="8">
        <v>14982</v>
      </c>
    </row>
    <row r="41" spans="3:8" ht="14.25">
      <c r="C41" s="27" t="s">
        <v>106</v>
      </c>
      <c r="D41" s="1" t="s">
        <v>54</v>
      </c>
      <c r="F41" s="8">
        <v>369</v>
      </c>
      <c r="G41" s="8"/>
      <c r="H41" s="8">
        <v>369</v>
      </c>
    </row>
    <row r="42" spans="3:8" ht="14.25">
      <c r="C42" s="27" t="s">
        <v>106</v>
      </c>
      <c r="D42" s="1" t="s">
        <v>55</v>
      </c>
      <c r="F42" s="8">
        <v>791</v>
      </c>
      <c r="G42" s="8"/>
      <c r="H42" s="8">
        <v>791</v>
      </c>
    </row>
    <row r="43" spans="3:8" ht="14.25">
      <c r="C43" s="27" t="s">
        <v>106</v>
      </c>
      <c r="D43" s="1" t="s">
        <v>56</v>
      </c>
      <c r="F43" s="8">
        <v>33629</v>
      </c>
      <c r="G43" s="8"/>
      <c r="H43" s="8">
        <v>30484</v>
      </c>
    </row>
    <row r="44" spans="6:8" ht="14.25">
      <c r="F44" s="8"/>
      <c r="G44" s="8"/>
      <c r="H44" s="8"/>
    </row>
    <row r="45" spans="2:8" ht="14.25">
      <c r="B45" s="26" t="s">
        <v>107</v>
      </c>
      <c r="C45" s="1" t="s">
        <v>57</v>
      </c>
      <c r="F45" s="8">
        <v>7968</v>
      </c>
      <c r="G45" s="8"/>
      <c r="H45" s="8">
        <v>19184</v>
      </c>
    </row>
    <row r="46" spans="2:8" ht="14.25">
      <c r="B46" s="26" t="s">
        <v>108</v>
      </c>
      <c r="C46" s="1" t="s">
        <v>58</v>
      </c>
      <c r="F46" s="8">
        <v>6287</v>
      </c>
      <c r="G46" s="8"/>
      <c r="H46" s="8">
        <v>7277</v>
      </c>
    </row>
    <row r="47" spans="2:8" ht="14.25">
      <c r="B47" s="26"/>
      <c r="F47" s="8"/>
      <c r="G47" s="8"/>
      <c r="H47" s="8"/>
    </row>
    <row r="48" spans="2:8" ht="14.25">
      <c r="B48" s="26" t="s">
        <v>109</v>
      </c>
      <c r="C48" s="1" t="s">
        <v>61</v>
      </c>
      <c r="F48" s="8">
        <v>10015</v>
      </c>
      <c r="G48" s="8"/>
      <c r="H48" s="8">
        <v>8805</v>
      </c>
    </row>
    <row r="49" spans="2:8" ht="14.25">
      <c r="B49" s="26" t="s">
        <v>110</v>
      </c>
      <c r="C49" s="1" t="s">
        <v>93</v>
      </c>
      <c r="F49" s="8">
        <v>660</v>
      </c>
      <c r="G49" s="8"/>
      <c r="H49" s="8">
        <v>615</v>
      </c>
    </row>
    <row r="50" spans="6:8" ht="14.25">
      <c r="F50" s="8"/>
      <c r="G50" s="8"/>
      <c r="H50" s="8"/>
    </row>
    <row r="51" spans="6:8" ht="15" thickBot="1">
      <c r="F51" s="10">
        <f>SUM(F38:F49)</f>
        <v>138430</v>
      </c>
      <c r="G51" s="8"/>
      <c r="H51" s="10">
        <f>SUM(H38:H49)</f>
        <v>146228</v>
      </c>
    </row>
    <row r="52" spans="6:8" ht="15" thickTop="1">
      <c r="F52" s="8"/>
      <c r="G52" s="8"/>
      <c r="H52" s="8"/>
    </row>
    <row r="53" spans="2:8" ht="14.25">
      <c r="B53" s="26" t="s">
        <v>111</v>
      </c>
      <c r="C53" s="1" t="s">
        <v>112</v>
      </c>
      <c r="F53" s="24">
        <f>(+F35-F14-F46-F48-F45-F49)/(F38*2)</f>
        <v>0.8644730028715342</v>
      </c>
      <c r="G53" s="8"/>
      <c r="H53" s="24">
        <f>(+H35-H14-H46-H48-H45-H49)/(H38*2)+0.01</f>
        <v>0.868727891903768</v>
      </c>
    </row>
    <row r="54" spans="6:8" ht="14.25">
      <c r="F54" s="8"/>
      <c r="G54" s="8"/>
      <c r="H54" s="8"/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  <row r="1431" spans="6:8" ht="14.25">
      <c r="F1431" s="8"/>
      <c r="G1431" s="8"/>
      <c r="H1431" s="8"/>
    </row>
    <row r="1432" spans="6:8" ht="14.25">
      <c r="F1432" s="8"/>
      <c r="G1432" s="8"/>
      <c r="H1432" s="8"/>
    </row>
  </sheetData>
  <printOptions/>
  <pageMargins left="0.75" right="0.29" top="0.43" bottom="0.55" header="0.3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Summit Development Corp S/B </cp:lastModifiedBy>
  <cp:lastPrinted>2001-09-06T08:31:51Z</cp:lastPrinted>
  <dcterms:created xsi:type="dcterms:W3CDTF">1999-03-13T03:06:08Z</dcterms:created>
  <dcterms:modified xsi:type="dcterms:W3CDTF">2001-09-06T08:31:52Z</dcterms:modified>
  <cp:category/>
  <cp:version/>
  <cp:contentType/>
  <cp:contentStatus/>
</cp:coreProperties>
</file>